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PD\PDS\Begrotingen bij UBS 2022\20230303 Nieuwe formats\"/>
    </mc:Choice>
  </mc:AlternateContent>
  <xr:revisionPtr revIDLastSave="0" documentId="8_{2B5E78F9-0824-4F90-9C0E-3864C19A1501}" xr6:coauthVersionLast="47" xr6:coauthVersionMax="47" xr10:uidLastSave="{00000000-0000-0000-0000-000000000000}"/>
  <bookViews>
    <workbookView xWindow="28740" yWindow="-60" windowWidth="28920" windowHeight="17520" tabRatio="707" activeTab="7" xr2:uid="{00000000-000D-0000-FFFF-FFFF00000000}"/>
  </bookViews>
  <sheets>
    <sheet name="Beginpagina" sheetId="10" r:id="rId1"/>
    <sheet name="Personeelskosten" sheetId="19" state="hidden"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<sst xmlns="http://schemas.openxmlformats.org/spreadsheetml/2006/main" count="278" uniqueCount="117">
  <si>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</si>
  <si>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</si>
  <si>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</si>
  <si>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</si>
  <si>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</si>
  <si>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</si>
  <si>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</si>
  <si>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</si>
  <si>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</si>
  <si>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</si>
  <si>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</si>
  <si>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</si>
  <si>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</si>
  <si>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</si>
  <si>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</si>
  <si>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</si>
  <si>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</si>
  <si>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</si>
  <si>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</si>
  <si>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</si>
  <si>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</si>
  <si>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</si>
  <si>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</si>
  <si>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</si>
  <si>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</si>
  <si>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</si>
  <si>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</si>
  <si>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</si>
  <si>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</si>
  <si>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</si>
  <si>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</si>
  <si>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</si>
  <si>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</si>
  <si>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</si>
  <si>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</si>
  <si>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</si>
  <si>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</si>
  <si>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</si>
  <si>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</si>
  <si>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</si>
  <si>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</si>
  <si>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</si>
  <si>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</si>
  <si>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</si>
  <si>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</si>
  <si>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</si>
  <si>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</si>
  <si>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</si>
  <si>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</si>
  <si>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</si>
  <si>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</si>
  <si>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</si>
  <si>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</si>
  <si>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</si>
  <si>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</si>
  <si>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</si>
  <si>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</si>
  <si>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</si>
  <si>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</si>
  <si>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</si>
  <si>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</si>
  <si>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</si>
  <si>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</si>
  <si>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</si>
  <si>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</si>
  <si>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</si>
  <si>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</si>
  <si>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</si>
  <si>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</si>
  <si>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</si>
  <si>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</si>
  <si>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</si>
  <si>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</si>
  <si>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</si>
  <si>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</si>
  <si>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</si>
  <si>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</si>
  <si>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</si>
  <si>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</si>
  <si>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</si>
  <si>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</si>
  <si>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</si>
  <si>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</si>
  <si>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</si>
  <si>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</si>
  <si>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</si>
  <si>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</si>
  <si>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</si>
  <si>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</si>
  <si>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</si>
  <si>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</si>
  <si>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</si>
  <si>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</si>
  <si>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</si>
  <si>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</si>
  <si>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</si>
  <si>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</si>
  <si>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</si>
  <si>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</si>
  <si>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</si>
  <si>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</si>
  <si>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</si>
  <si>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</si>
  <si>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</si>
  <si>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</si>
  <si>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</si>
  <si>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</si>
  <si>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</si>
  <si>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</si>
  <si>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</si>
  <si>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</si>
  <si>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</si>
  <si>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</si>
  <si>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</si>
  <si>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</si>
  <si>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Paragraaf 3.11 Kleine mestvergister op boerderijen</t>
  </si>
  <si>
    <t xml:space="preserve">Het vergroten van de productie van biogas of groen gas afkomstig uit mestvergisters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</si>
</sst>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97790</xdr:colOff>
      <xdr:row>5</xdr:row>
      <xdr:rowOff>27254</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229429</xdr:colOff>
      <xdr:row>8</xdr:row>
      <xdr:rowOff>163322</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213194</xdr:colOff>
      <xdr:row>5</xdr:row>
      <xdr:rowOff>25015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48</xdr:row>
      <xdr:rowOff>33195</xdr:rowOff>
    </xdr:from>
    <xdr:to>
      <xdr:col>6</xdr:col>
      <xdr:colOff>247579</xdr:colOff>
      <xdr:row>49</xdr:row>
      <xdr:rowOff>116457</xdr:rowOff>
    </xdr:to>
    <xdr:sp macro="" textlink="">
      <xdr:nvSpPr>
        <xdr:cNvPr id="5" name="ga naar Personeelskosten" hidden="1">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195511" y="8396145"/>
          <a:ext cx="2405243"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2950007</xdr:colOff>
      <xdr:row>48</xdr:row>
      <xdr:rowOff>37005</xdr:rowOff>
    </xdr:from>
    <xdr:to>
      <xdr:col>6</xdr:col>
      <xdr:colOff>247945</xdr:colOff>
      <xdr:row>49</xdr:row>
      <xdr:rowOff>120346</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26357" y="8390430"/>
          <a:ext cx="2127113" cy="21669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2950007</xdr:colOff>
      <xdr:row>50</xdr:row>
      <xdr:rowOff>75105</xdr:rowOff>
    </xdr:from>
    <xdr:to>
      <xdr:col>6</xdr:col>
      <xdr:colOff>247945</xdr:colOff>
      <xdr:row>52</xdr:row>
      <xdr:rowOff>30176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26357" y="8695230"/>
          <a:ext cx="2127113" cy="22177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136820</xdr:colOff>
      <xdr:row>43</xdr:row>
      <xdr:rowOff>37005</xdr:rowOff>
    </xdr:from>
    <xdr:to>
      <xdr:col>11</xdr:col>
      <xdr:colOff>260854</xdr:colOff>
      <xdr:row>44</xdr:row>
      <xdr:rowOff>122886</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042070" y="8552355"/>
          <a:ext cx="2781509" cy="21923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136820</xdr:colOff>
      <xdr:row>45</xdr:row>
      <xdr:rowOff>75105</xdr:rowOff>
    </xdr:from>
    <xdr:to>
      <xdr:col>11</xdr:col>
      <xdr:colOff>260854</xdr:colOff>
      <xdr:row>47</xdr:row>
      <xdr:rowOff>19381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042070" y="8857155"/>
          <a:ext cx="278150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160751</xdr:colOff>
      <xdr:row>43</xdr:row>
      <xdr:rowOff>37005</xdr:rowOff>
    </xdr:from>
    <xdr:to>
      <xdr:col>7</xdr:col>
      <xdr:colOff>51326</xdr:colOff>
      <xdr:row>44</xdr:row>
      <xdr:rowOff>126175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1951451" y="8552355"/>
          <a:ext cx="2005125"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160752</xdr:colOff>
      <xdr:row>56</xdr:row>
      <xdr:rowOff>37005</xdr:rowOff>
    </xdr:from>
    <xdr:to>
      <xdr:col>10</xdr:col>
      <xdr:colOff>599967</xdr:colOff>
      <xdr:row>57</xdr:row>
      <xdr:rowOff>113361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3970752" y="12219480"/>
          <a:ext cx="2420415" cy="20970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667481</xdr:colOff>
      <xdr:row>56</xdr:row>
      <xdr:rowOff>37005</xdr:rowOff>
    </xdr:from>
    <xdr:to>
      <xdr:col>7</xdr:col>
      <xdr:colOff>91863</xdr:colOff>
      <xdr:row>57</xdr:row>
      <xdr:rowOff>126175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53331" y="12219480"/>
          <a:ext cx="2148532"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672118</xdr:colOff>
      <xdr:row>58</xdr:row>
      <xdr:rowOff>71295</xdr:rowOff>
    </xdr:from>
    <xdr:to>
      <xdr:col>7</xdr:col>
      <xdr:colOff>97578</xdr:colOff>
      <xdr:row>60</xdr:row>
      <xdr:rowOff>16955</xdr:rowOff>
    </xdr:to>
    <xdr:sp macro="" textlink="">
      <xdr:nvSpPr>
        <xdr:cNvPr id="28" name="terug naar Personeelskosten" hidden="1">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672243" y="12482370"/>
          <a:ext cx="2282960"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136878</xdr:colOff>
      <xdr:row>43</xdr:row>
      <xdr:rowOff>36979</xdr:rowOff>
    </xdr:from>
    <xdr:to>
      <xdr:col>10</xdr:col>
      <xdr:colOff>248196</xdr:colOff>
      <xdr:row>44</xdr:row>
      <xdr:rowOff>125846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004028" y="8723779"/>
          <a:ext cx="2187768" cy="2222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631285</xdr:colOff>
      <xdr:row>43</xdr:row>
      <xdr:rowOff>36979</xdr:rowOff>
    </xdr:from>
    <xdr:to>
      <xdr:col>7</xdr:col>
      <xdr:colOff>56822</xdr:colOff>
      <xdr:row>44</xdr:row>
      <xdr:rowOff>125855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17135" y="8723779"/>
          <a:ext cx="2206837" cy="2222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71269</xdr:rowOff>
    </xdr:from>
    <xdr:to>
      <xdr:col>7</xdr:col>
      <xdr:colOff>60632</xdr:colOff>
      <xdr:row>47</xdr:row>
      <xdr:rowOff>22081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635220" y="9005719"/>
          <a:ext cx="2283037" cy="2175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631285</xdr:colOff>
      <xdr:row>45</xdr:row>
      <xdr:rowOff>75079</xdr:rowOff>
    </xdr:from>
    <xdr:to>
      <xdr:col>7</xdr:col>
      <xdr:colOff>56822</xdr:colOff>
      <xdr:row>47</xdr:row>
      <xdr:rowOff>34511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17135" y="9028579"/>
          <a:ext cx="2206837" cy="226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139356</xdr:colOff>
      <xdr:row>43</xdr:row>
      <xdr:rowOff>37034</xdr:rowOff>
    </xdr:from>
    <xdr:to>
      <xdr:col>10</xdr:col>
      <xdr:colOff>248196</xdr:colOff>
      <xdr:row>44</xdr:row>
      <xdr:rowOff>119177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777906" y="8514284"/>
          <a:ext cx="2070990" cy="21549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631278</xdr:colOff>
      <xdr:row>43</xdr:row>
      <xdr:rowOff>37034</xdr:rowOff>
    </xdr:from>
    <xdr:to>
      <xdr:col>7</xdr:col>
      <xdr:colOff>57565</xdr:colOff>
      <xdr:row>44</xdr:row>
      <xdr:rowOff>126558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659978" y="8514284"/>
          <a:ext cx="2036137" cy="22287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71324</xdr:rowOff>
    </xdr:from>
    <xdr:to>
      <xdr:col>7</xdr:col>
      <xdr:colOff>61375</xdr:colOff>
      <xdr:row>47</xdr:row>
      <xdr:rowOff>24241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635213" y="8767649"/>
          <a:ext cx="2283787" cy="2196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631278</xdr:colOff>
      <xdr:row>45</xdr:row>
      <xdr:rowOff>75134</xdr:rowOff>
    </xdr:from>
    <xdr:to>
      <xdr:col>7</xdr:col>
      <xdr:colOff>57565</xdr:colOff>
      <xdr:row>47</xdr:row>
      <xdr:rowOff>33432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659978" y="8819084"/>
          <a:ext cx="2036137" cy="2249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139101</xdr:colOff>
      <xdr:row>48</xdr:row>
      <xdr:rowOff>36997</xdr:rowOff>
    </xdr:from>
    <xdr:to>
      <xdr:col>10</xdr:col>
      <xdr:colOff>248196</xdr:colOff>
      <xdr:row>49</xdr:row>
      <xdr:rowOff>123034</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3958626" y="9304822"/>
          <a:ext cx="2052195" cy="2193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71287</xdr:rowOff>
    </xdr:from>
    <xdr:to>
      <xdr:col>7</xdr:col>
      <xdr:colOff>61045</xdr:colOff>
      <xdr:row>52</xdr:row>
      <xdr:rowOff>21796</xdr:rowOff>
    </xdr:to>
    <xdr:sp macro="" textlink="">
      <xdr:nvSpPr>
        <xdr:cNvPr id="10" name="terug naar Personeelskosten" hidden="1">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635216" y="9643912"/>
          <a:ext cx="2283454" cy="2172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631281</xdr:colOff>
      <xdr:row>50</xdr:row>
      <xdr:rowOff>75097</xdr:rowOff>
    </xdr:from>
    <xdr:to>
      <xdr:col>7</xdr:col>
      <xdr:colOff>57235</xdr:colOff>
      <xdr:row>52</xdr:row>
      <xdr:rowOff>36144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679031" y="9609622"/>
          <a:ext cx="2197729" cy="2277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631281</xdr:colOff>
      <xdr:row>48</xdr:row>
      <xdr:rowOff>36997</xdr:rowOff>
    </xdr:from>
    <xdr:to>
      <xdr:col>7</xdr:col>
      <xdr:colOff>57235</xdr:colOff>
      <xdr:row>49</xdr:row>
      <xdr:rowOff>126076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679031" y="9304822"/>
          <a:ext cx="2197729" cy="22242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71325</xdr:rowOff>
    </xdr:from>
    <xdr:to>
      <xdr:col>3</xdr:col>
      <xdr:colOff>2924589</xdr:colOff>
      <xdr:row>76</xdr:row>
      <xdr:rowOff>23414</xdr:rowOff>
    </xdr:to>
    <xdr:sp macro="" textlink="">
      <xdr:nvSpPr>
        <xdr:cNvPr id="11" name="terug naar Personeelskosten" hidden="1">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64551" y="12615750"/>
          <a:ext cx="2298288" cy="2187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74</xdr:row>
      <xdr:rowOff>75135</xdr:rowOff>
    </xdr:from>
    <xdr:to>
      <xdr:col>3</xdr:col>
      <xdr:colOff>2907444</xdr:colOff>
      <xdr:row>76</xdr:row>
      <xdr:rowOff>25179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31201" y="12619560"/>
          <a:ext cx="2300193" cy="2167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102486" y="5806876"/>
          <a:ext cx="949393" cy="18308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102486" y="5572084"/>
          <a:ext cx="949393" cy="183080"/>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102486" y="5331058"/>
          <a:ext cx="949393" cy="19117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37035</xdr:rowOff>
    </xdr:from>
    <xdr:to>
      <xdr:col>3</xdr:col>
      <xdr:colOff>2869344</xdr:colOff>
      <xdr:row>73</xdr:row>
      <xdr:rowOff>126558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693101" y="12314760"/>
          <a:ext cx="2300193" cy="22287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zoomScaleNormal="100" workbookViewId="0">
      <selection activeCell="E13" sqref="E13:I13"/>
    </sheetView>
  </sheetViews>
  <sheetFormatPr defaultColWidth="0" defaultRowHeight="10.199999999999999" zeroHeight="1" x14ac:dyDescent="0.2"/>
  <cols>
    <col min="1" max="2" width="2.875" style="3" customWidth="1"/>
    <col min="3" max="3" width="15.25" style="3" customWidth="1"/>
    <col min="4" max="4" width="57.125" style="3" customWidth="1"/>
    <col min="5" max="5" width="13" style="3" customWidth="1"/>
    <col min="6" max="6" width="9" style="3" customWidth="1"/>
    <col min="7" max="7" width="12.125" style="3" customWidth="1"/>
    <col min="8" max="9" width="8" style="3" customWidth="1"/>
    <col min="10" max="10" width="5.75" style="3" customWidth="1"/>
    <col min="11" max="14" width="15.75" style="3" hidden="1" customWidth="1"/>
    <col min="15" max="16384" width="9.1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399999999999999" x14ac:dyDescent="0.3">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6.2" x14ac:dyDescent="0.3">
      <c r="C9" s="31" t="s">
        <v>28</v>
      </c>
      <c r="D9" s="2"/>
      <c r="E9" s="2"/>
      <c r="F9" s="2"/>
      <c r="G9" s="2"/>
    </row>
    <row r="10" spans="1:14" x14ac:dyDescent="0.2">
      <c r="C10" s="2"/>
      <c r="D10" s="2"/>
      <c r="E10" s="2"/>
      <c r="F10" s="2"/>
      <c r="G10" s="2"/>
    </row>
    <row r="11" spans="1:14" s="13" customFormat="1" ht="12.6" x14ac:dyDescent="0.2">
      <c r="C11" s="27" t="s">
        <v>4</v>
      </c>
      <c r="D11" s="15"/>
      <c r="E11" s="15"/>
      <c r="F11" s="15"/>
      <c r="G11" s="15"/>
    </row>
    <row r="12" spans="1:14" ht="8.25" customHeight="1" thickBot="1" x14ac:dyDescent="0.25">
      <c r="C12" s="7"/>
      <c r="D12" s="7"/>
      <c r="E12" s="7"/>
      <c r="F12" s="7"/>
      <c r="G12" s="19"/>
    </row>
    <row r="13" spans="1:14" ht="12" thickBot="1" x14ac:dyDescent="0.25">
      <c r="C13" s="235" t="s">
        <v>2</v>
      </c>
      <c r="D13" s="235"/>
      <c r="E13" s="232"/>
      <c r="F13" s="233"/>
      <c r="G13" s="233"/>
      <c r="H13" s="233"/>
      <c r="I13" s="234"/>
    </row>
    <row r="14" spans="1:14" ht="8.25" customHeight="1" thickBot="1" x14ac:dyDescent="0.25">
      <c r="C14" s="6"/>
      <c r="D14" s="6"/>
      <c r="E14" s="6"/>
      <c r="F14" s="6"/>
      <c r="G14" s="18"/>
    </row>
    <row r="15" spans="1:14" ht="12" thickBot="1" x14ac:dyDescent="0.25">
      <c r="C15" s="231" t="s">
        <v>3</v>
      </c>
      <c r="D15" s="231"/>
      <c r="E15" s="232"/>
      <c r="F15" s="233"/>
      <c r="G15" s="233"/>
      <c r="H15" s="233"/>
      <c r="I15" s="234"/>
    </row>
    <row r="16" spans="1:14" ht="8.25" customHeight="1" thickBot="1" x14ac:dyDescent="0.25">
      <c r="C16"/>
      <c r="D16"/>
      <c r="E16"/>
      <c r="F16"/>
      <c r="G16"/>
      <c r="H16"/>
      <c r="I16"/>
    </row>
    <row r="17" spans="1:10" ht="12" thickBot="1" x14ac:dyDescent="0.25">
      <c r="C17" s="231" t="s">
        <v>53</v>
      </c>
      <c r="D17" s="231"/>
      <c r="E17" s="237"/>
      <c r="F17" s="238"/>
      <c r="G17" s="238"/>
      <c r="H17" s="238"/>
      <c r="I17" s="239"/>
    </row>
    <row r="18" spans="1:10" ht="22.5" customHeight="1" x14ac:dyDescent="0.2">
      <c r="C18" s="18"/>
      <c r="D18" s="18"/>
      <c r="E18"/>
      <c r="F18"/>
      <c r="G18"/>
      <c r="H18"/>
      <c r="I18"/>
    </row>
    <row r="19" spans="1:10" s="13" customFormat="1" ht="12.6"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0.5</v>
      </c>
      <c r="F22" s="145">
        <v>1000</v>
      </c>
      <c r="G22" s="145">
        <v>100000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2.6"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8" thickBot="1" x14ac:dyDescent="0.25">
      <c r="C35" s="246"/>
      <c r="D35" s="247"/>
      <c r="E35" s="247"/>
      <c r="F35" s="247"/>
      <c r="G35" s="247"/>
      <c r="H35" s="247"/>
      <c r="I35" s="248"/>
    </row>
    <row r="36" spans="3:14" ht="22.5" customHeight="1" x14ac:dyDescent="0.2">
      <c r="C36"/>
      <c r="D36"/>
      <c r="E36"/>
      <c r="F36"/>
      <c r="G36"/>
      <c r="H36"/>
      <c r="I36"/>
    </row>
    <row r="37" spans="3:14" ht="16.2"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
      <c r="C39" s="230" t="s">
        <v>84</v>
      </c>
      <c r="D39" s="230"/>
      <c r="E39" s="230"/>
      <c r="F39" s="33"/>
      <c r="G39" s="33"/>
      <c r="H39" s="33"/>
      <c r="I39" s="33"/>
      <c r="J39"/>
      <c r="K39"/>
      <c r="L39"/>
      <c r="M39"/>
      <c r="N39"/>
    </row>
    <row r="40" spans="3:14" ht="10.5" customHeight="1" x14ac:dyDescent="0.2">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8" thickBot="1" x14ac:dyDescent="0.25"/>
    <row r="66" spans="3:9" s="13" customFormat="1" ht="18" customHeight="1" x14ac:dyDescent="0.2">
      <c r="C66" s="34" t="str">
        <f>CONCATENATE("Subsidieaanvraag voor ",$D$7)</f>
        <v>Subsidieaanvraag voor Paragraaf 3.11 Kleine mestvergister op boerderijen</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1.625" style="25" customWidth="1"/>
    <col min="4" max="5" width="12.125" style="25" customWidth="1"/>
    <col min="6" max="6" width="10.75" style="25" customWidth="1"/>
    <col min="7" max="7" width="11.75" style="25" customWidth="1"/>
    <col min="8" max="8" width="9.25" style="25" customWidth="1"/>
    <col min="9" max="9" width="10.625" style="25" customWidth="1"/>
    <col min="10" max="11" width="11.875" style="25" customWidth="1"/>
    <col min="12" max="12" width="12.75" style="25" customWidth="1"/>
    <col min="13" max="13" width="12.5" style="25" customWidth="1"/>
    <col min="14" max="14" width="12.125" style="3" customWidth="1"/>
    <col min="15" max="15" width="9.25" style="3" customWidth="1"/>
    <col min="16" max="16" width="12.125" style="3" customWidth="1"/>
    <col min="17" max="17" width="5.75" style="3" customWidth="1"/>
    <col min="18" max="19" width="15.75" style="68" customWidth="1"/>
    <col min="20" max="16383" width="9.125" style="68" customWidth="1"/>
    <col min="16384" max="16384" width="9.125" style="68"/>
  </cols>
  <sheetData>
    <row r="1" spans="1:19" ht="10.199999999999999" x14ac:dyDescent="0.2">
      <c r="A1" s="2"/>
      <c r="B1" s="2"/>
      <c r="C1" s="42"/>
      <c r="D1" s="42"/>
      <c r="E1" s="42"/>
      <c r="F1" s="42"/>
      <c r="G1" s="42"/>
      <c r="H1" s="42"/>
      <c r="I1" s="42"/>
      <c r="J1" s="42"/>
      <c r="K1" s="42"/>
      <c r="L1" s="42"/>
      <c r="M1" s="42"/>
      <c r="N1" s="2"/>
      <c r="O1" s="2"/>
      <c r="P1" s="2"/>
      <c r="Q1" s="2"/>
      <c r="R1" s="69"/>
      <c r="S1" s="69"/>
    </row>
    <row r="2" spans="1:19" ht="10.199999999999999" x14ac:dyDescent="0.2">
      <c r="A2" s="2"/>
      <c r="B2" s="2"/>
      <c r="H2" s="42"/>
      <c r="I2" s="42"/>
      <c r="J2" s="42"/>
      <c r="K2" s="42"/>
      <c r="O2" s="2"/>
      <c r="P2" s="2"/>
      <c r="Q2" s="2"/>
      <c r="R2" s="69"/>
      <c r="S2" s="69"/>
    </row>
    <row r="3" spans="1:19" ht="10.199999999999999" x14ac:dyDescent="0.2">
      <c r="A3" s="2"/>
      <c r="B3" s="2"/>
      <c r="C3" s="43"/>
      <c r="D3" s="43"/>
      <c r="E3" s="43"/>
      <c r="F3" s="43"/>
      <c r="G3" s="43"/>
      <c r="H3" s="42"/>
      <c r="I3" s="42"/>
      <c r="J3" s="42"/>
      <c r="K3" s="42"/>
      <c r="O3" s="2"/>
      <c r="P3" s="2"/>
      <c r="Q3" s="2"/>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E8" s="42"/>
      <c r="F8" s="42"/>
      <c r="G8" s="42"/>
      <c r="H8" s="42"/>
      <c r="I8" s="42"/>
      <c r="J8" s="42"/>
      <c r="K8" s="42"/>
    </row>
    <row r="9" spans="1:19" ht="10.199999999999999" x14ac:dyDescent="0.2">
      <c r="C9" s="42"/>
      <c r="E9" s="42"/>
      <c r="F9" s="42"/>
      <c r="G9" s="42"/>
      <c r="H9" s="42"/>
      <c r="I9" s="42"/>
      <c r="J9" s="42"/>
      <c r="K9" s="42"/>
    </row>
    <row r="10" spans="1:19" ht="16.2" x14ac:dyDescent="0.3">
      <c r="C10" s="46" t="s">
        <v>1</v>
      </c>
      <c r="D10" s="46"/>
      <c r="E10" s="46"/>
      <c r="F10" s="46"/>
      <c r="G10" s="46"/>
      <c r="H10" s="42"/>
      <c r="I10" s="42"/>
      <c r="J10" s="42"/>
      <c r="K10" s="42"/>
    </row>
    <row r="11" spans="1:19" ht="16.2" x14ac:dyDescent="0.3">
      <c r="C11" s="118" t="s">
        <v>73</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399999999999999"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 xml:space="preserve">Het vergroten van de productie van biogas of groen gas afkomstig uit mestvergisters </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100000</v>
      </c>
      <c r="O26" s="251">
        <f t="shared" ref="O26:O30" si="1">IFERROR((IF(N26&gt;L26,N26-L26,0)),"")</f>
        <v>100000</v>
      </c>
      <c r="P26" s="251"/>
    </row>
    <row r="27" spans="1:19" ht="18" customHeight="1" x14ac:dyDescent="0.2">
      <c r="C27" s="104" t="str">
        <f>IF(Beginpagina!$C$23=0,"",Beginpagina!$C$23)</f>
        <v/>
      </c>
      <c r="D27" s="255" t="str">
        <f>IF(Beginpagina!D23=0,"",Beginpagina!D23)</f>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t="str">
        <f>_xlfn.IFNA(VLOOKUP(C27,Beginpagina!C23:G28,5,0),"")</f>
        <v/>
      </c>
      <c r="O27" s="251" t="str">
        <f t="shared" si="1"/>
        <v/>
      </c>
      <c r="P27" s="251"/>
    </row>
    <row r="28" spans="1:19" ht="18"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2</v>
      </c>
      <c r="D31" s="42"/>
      <c r="E31" s="42"/>
      <c r="F31" s="42"/>
      <c r="G31" s="42"/>
      <c r="H31" s="42"/>
      <c r="I31" s="42"/>
      <c r="J31" s="42"/>
      <c r="K31" s="42"/>
      <c r="N31" s="21"/>
    </row>
    <row r="32" spans="1:19" ht="16.2"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
      <c r="C34" s="256" t="s">
        <v>84</v>
      </c>
      <c r="D34" s="256"/>
      <c r="E34" s="256"/>
      <c r="F34" s="256"/>
      <c r="G34" s="256"/>
      <c r="H34" s="256"/>
      <c r="I34" s="256"/>
      <c r="J34" s="256"/>
      <c r="K34" s="55"/>
      <c r="L34" s="55"/>
      <c r="M34" s="49"/>
      <c r="N34" s="84"/>
      <c r="O34" s="21"/>
      <c r="P34" s="21"/>
      <c r="Q34" s="21"/>
    </row>
    <row r="35" spans="3:19" ht="10.5" customHeight="1" x14ac:dyDescent="0.2">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199999999999999" x14ac:dyDescent="0.2">
      <c r="C37" s="256"/>
      <c r="D37" s="256"/>
      <c r="E37" s="256"/>
      <c r="F37" s="256"/>
      <c r="G37" s="256"/>
      <c r="H37" s="256"/>
      <c r="I37" s="256"/>
      <c r="J37" s="256"/>
      <c r="M37" s="49"/>
      <c r="N37" s="84"/>
      <c r="O37" s="25"/>
      <c r="P37" s="25"/>
      <c r="Q37" s="25"/>
    </row>
    <row r="38" spans="3:19" ht="10.199999999999999" x14ac:dyDescent="0.2">
      <c r="C38" s="256"/>
      <c r="D38" s="256"/>
      <c r="E38" s="256"/>
      <c r="F38" s="256"/>
      <c r="G38" s="256"/>
      <c r="H38" s="256"/>
      <c r="I38" s="256"/>
      <c r="J38" s="256"/>
      <c r="M38" s="49"/>
      <c r="N38" s="84"/>
      <c r="O38" s="25"/>
      <c r="P38" s="25"/>
      <c r="Q38" s="25"/>
    </row>
    <row r="39" spans="3:19" ht="10.199999999999999" x14ac:dyDescent="0.2">
      <c r="M39" s="49" t="str">
        <f>IF(Beginpagina!L47=0,"",Beginpagina!L47)</f>
        <v/>
      </c>
      <c r="N39" s="25"/>
      <c r="O39" s="25"/>
      <c r="P39" s="25"/>
    </row>
    <row r="40" spans="3:19" ht="10.199999999999999" x14ac:dyDescent="0.2">
      <c r="N40" s="25"/>
      <c r="O40" s="25"/>
      <c r="P40" s="25"/>
    </row>
    <row r="41" spans="3:19" ht="10.199999999999999" x14ac:dyDescent="0.2"/>
    <row r="42" spans="3:19" ht="10.199999999999999" x14ac:dyDescent="0.2"/>
    <row r="43" spans="3:19" ht="10.199999999999999" x14ac:dyDescent="0.2"/>
    <row r="44" spans="3:19" ht="10.199999999999999" x14ac:dyDescent="0.2"/>
    <row r="45" spans="3:19" ht="10.199999999999999" x14ac:dyDescent="0.2"/>
    <row r="46" spans="3:19" ht="10.199999999999999" x14ac:dyDescent="0.2"/>
    <row r="47" spans="3:19" ht="10.199999999999999" x14ac:dyDescent="0.2"/>
    <row r="48" spans="3:19" ht="10.199999999999999" x14ac:dyDescent="0.2"/>
    <row r="49" spans="1:17" ht="10.199999999999999" x14ac:dyDescent="0.2"/>
    <row r="50" spans="1:17" ht="10.199999999999999" x14ac:dyDescent="0.2"/>
    <row r="51" spans="1:17" ht="10.199999999999999" x14ac:dyDescent="0.2"/>
    <row r="52" spans="1:17" ht="10.199999999999999" x14ac:dyDescent="0.2"/>
    <row r="53" spans="1:17" ht="10.199999999999999" x14ac:dyDescent="0.2"/>
    <row r="54" spans="1:17" ht="10.199999999999999" x14ac:dyDescent="0.2"/>
    <row r="55" spans="1:17" ht="10.199999999999999" x14ac:dyDescent="0.2"/>
    <row r="56" spans="1:17" ht="10.199999999999999" x14ac:dyDescent="0.2"/>
    <row r="57" spans="1:17" ht="10.199999999999999" x14ac:dyDescent="0.2"/>
    <row r="58" spans="1:17" ht="10.199999999999999" x14ac:dyDescent="0.2"/>
    <row r="59" spans="1:17" ht="10.199999999999999"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3.11 Kleine mestvergister op boerderijen</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199999999999999"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topLeftCell="A28" zoomScaleNormal="100" workbookViewId="0">
      <selection activeCell="C16" sqref="C16"/>
    </sheetView>
  </sheetViews>
  <sheetFormatPr defaultColWidth="9.125" defaultRowHeight="0" customHeight="1" zeroHeight="1" x14ac:dyDescent="0.2"/>
  <cols>
    <col min="1" max="2" width="2.875" style="3" customWidth="1"/>
    <col min="3" max="3" width="12.25" style="25" customWidth="1"/>
    <col min="4" max="5" width="12.125" style="25" customWidth="1"/>
    <col min="6" max="6" width="9.25" style="25" customWidth="1"/>
    <col min="7" max="8" width="11.125" style="25" customWidth="1"/>
    <col min="9" max="9" width="12.125" style="25" customWidth="1"/>
    <col min="10" max="10" width="9.25" style="25" customWidth="1"/>
    <col min="11" max="11" width="12.125" style="25" customWidth="1"/>
    <col min="12" max="13" width="10.125" style="25" customWidth="1"/>
    <col min="14" max="15" width="3.62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34</v>
      </c>
      <c r="D10" s="46"/>
      <c r="E10" s="46"/>
      <c r="F10" s="46"/>
      <c r="G10" s="46"/>
      <c r="H10" s="42"/>
      <c r="I10" s="42"/>
      <c r="J10" s="42"/>
      <c r="K10" s="42"/>
    </row>
    <row r="11" spans="1:19" ht="16.2" x14ac:dyDescent="0.3">
      <c r="C11" s="118" t="s">
        <v>88</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6.2" x14ac:dyDescent="0.3">
      <c r="C23" s="46" t="s">
        <v>33</v>
      </c>
      <c r="D23" s="46"/>
      <c r="E23" s="46"/>
      <c r="F23" s="46"/>
      <c r="G23" s="46"/>
      <c r="H23" s="42"/>
      <c r="I23" s="42"/>
      <c r="J23" s="42"/>
      <c r="K23" s="42"/>
    </row>
    <row r="24" spans="1:19" ht="16.2" x14ac:dyDescent="0.3">
      <c r="C24" s="118" t="s">
        <v>72</v>
      </c>
      <c r="D24" s="46"/>
      <c r="E24" s="46"/>
      <c r="F24" s="46"/>
      <c r="G24" s="46"/>
      <c r="H24" s="42"/>
      <c r="I24" s="42"/>
      <c r="J24" s="42"/>
      <c r="K24" s="42"/>
    </row>
    <row r="25" spans="1:19" ht="12.6" x14ac:dyDescent="0.2">
      <c r="C25" s="26"/>
      <c r="D25" s="14"/>
      <c r="E25" s="42"/>
      <c r="F25" s="42"/>
      <c r="G25" s="42"/>
      <c r="H25" s="42"/>
      <c r="I25" s="42"/>
      <c r="J25" s="42"/>
      <c r="K25" s="42"/>
    </row>
    <row r="26" spans="1:19" ht="10.199999999999999"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 xml:space="preserve">Het vergroten van de productie van biogas of groen gas afkomstig uit mestvergisters </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100000</v>
      </c>
      <c r="L39" s="251">
        <f t="shared" ref="L39:L41" si="0">IFERROR((IF(K39&gt;I39,K39-I39,0)),"")</f>
        <v>100000</v>
      </c>
      <c r="M39" s="251"/>
      <c r="N39" s="25"/>
    </row>
    <row r="40" spans="1:19" ht="18" customHeight="1" x14ac:dyDescent="0.2">
      <c r="C40" s="49" t="str">
        <f>IF(Beginpagina!$C$23=0,"",Beginpagina!$C$23)</f>
        <v/>
      </c>
      <c r="D40" s="259" t="str">
        <f>IF(Beginpagina!D23=0,"",Beginpagina!D23)</f>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t="str">
        <f>_xlfn.IFNA(VLOOKUP(C40,Beginpagina!$C$21:$G$26,5,0),"")</f>
        <v/>
      </c>
      <c r="L40" s="251" t="str">
        <f t="shared" si="0"/>
        <v/>
      </c>
      <c r="M40" s="251"/>
      <c r="N40" s="25"/>
    </row>
    <row r="41" spans="1:19" ht="18"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
      <c r="C47" s="256" t="s">
        <v>84</v>
      </c>
      <c r="D47" s="256"/>
      <c r="E47" s="256"/>
      <c r="F47" s="256"/>
      <c r="G47" s="256"/>
      <c r="H47" s="256"/>
      <c r="I47" s="256"/>
      <c r="J47" s="256"/>
      <c r="K47" s="55"/>
      <c r="L47" s="55"/>
      <c r="M47" s="55"/>
    </row>
    <row r="48" spans="1:19" ht="11.4" x14ac:dyDescent="0.2">
      <c r="C48" s="256"/>
      <c r="D48" s="256"/>
      <c r="E48" s="256"/>
      <c r="F48" s="256"/>
      <c r="G48" s="256"/>
      <c r="H48" s="256"/>
      <c r="I48" s="256"/>
      <c r="J48" s="256"/>
      <c r="K48" s="55"/>
      <c r="L48" s="55"/>
      <c r="M48" s="55"/>
    </row>
    <row r="49" spans="3:10" ht="10.199999999999999" x14ac:dyDescent="0.2">
      <c r="C49" s="256"/>
      <c r="D49" s="256"/>
      <c r="E49" s="256"/>
      <c r="F49" s="256"/>
      <c r="G49" s="256"/>
      <c r="H49" s="256"/>
      <c r="I49" s="256"/>
      <c r="J49" s="256"/>
    </row>
    <row r="50" spans="3:10" ht="10.199999999999999" x14ac:dyDescent="0.2">
      <c r="C50" s="256"/>
      <c r="D50" s="256"/>
      <c r="E50" s="256"/>
      <c r="F50" s="256"/>
      <c r="G50" s="256"/>
      <c r="H50" s="256"/>
      <c r="I50" s="256"/>
      <c r="J50" s="256"/>
    </row>
    <row r="51" spans="3:10" ht="10.199999999999999" x14ac:dyDescent="0.2"/>
    <row r="52" spans="3:10" ht="10.199999999999999" x14ac:dyDescent="0.2"/>
    <row r="53" spans="3:10" ht="10.199999999999999" x14ac:dyDescent="0.2"/>
    <row r="54" spans="3:10" ht="10.199999999999999" x14ac:dyDescent="0.2"/>
    <row r="55" spans="3:10" ht="10.199999999999999" x14ac:dyDescent="0.2"/>
    <row r="56" spans="3:10" ht="10.199999999999999" x14ac:dyDescent="0.2"/>
    <row r="57" spans="3:10" ht="10.199999999999999" x14ac:dyDescent="0.2"/>
    <row r="58" spans="3:10" ht="10.199999999999999" x14ac:dyDescent="0.2"/>
    <row r="59" spans="3:10" ht="10.199999999999999" x14ac:dyDescent="0.2"/>
    <row r="60" spans="3:10" ht="10.199999999999999" x14ac:dyDescent="0.2"/>
    <row r="61" spans="3:10" ht="10.199999999999999" x14ac:dyDescent="0.2"/>
    <row r="62" spans="3:10" ht="10.199999999999999" x14ac:dyDescent="0.2"/>
    <row r="63" spans="3:10" ht="10.199999999999999" x14ac:dyDescent="0.2"/>
    <row r="64" spans="3:10" ht="10.199999999999999" x14ac:dyDescent="0.2"/>
    <row r="65" spans="1:15" ht="10.199999999999999" x14ac:dyDescent="0.2"/>
    <row r="66" spans="1:15" ht="10.199999999999999" x14ac:dyDescent="0.2"/>
    <row r="67" spans="1:15" ht="10.199999999999999" x14ac:dyDescent="0.2"/>
    <row r="68" spans="1:15" ht="10.199999999999999" x14ac:dyDescent="0.2"/>
    <row r="69" spans="1:15" ht="10.199999999999999" x14ac:dyDescent="0.2"/>
    <row r="70" spans="1:15" ht="10.199999999999999"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3.11 Kleine mestvergister op boerderijen</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199999999999999"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125" defaultRowHeight="0" customHeight="1" zeroHeight="1" x14ac:dyDescent="0.2"/>
  <cols>
    <col min="1" max="2" width="2.875" style="3" customWidth="1"/>
    <col min="3" max="3" width="9.25" style="25" customWidth="1"/>
    <col min="4" max="5" width="12.125" style="25" customWidth="1"/>
    <col min="6" max="6" width="9.25" style="25" customWidth="1"/>
    <col min="7" max="7" width="10.75" style="25" customWidth="1"/>
    <col min="8" max="8" width="9.25" style="25" customWidth="1"/>
    <col min="9" max="9" width="10.75" style="25" customWidth="1"/>
    <col min="10" max="10" width="9.25" style="25" customWidth="1"/>
    <col min="11" max="11" width="10.75" style="25" customWidth="1"/>
    <col min="12" max="13" width="10.125" style="25" customWidth="1"/>
    <col min="14" max="14" width="1.375" style="3" customWidth="1"/>
    <col min="15" max="15" width="5.7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38</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33</v>
      </c>
      <c r="D10" s="46"/>
      <c r="E10" s="46"/>
      <c r="F10" s="46"/>
      <c r="G10" s="46"/>
      <c r="H10" s="42"/>
      <c r="I10" s="42"/>
      <c r="J10" s="42"/>
      <c r="K10" s="42"/>
    </row>
    <row r="11" spans="1:19" ht="16.2" x14ac:dyDescent="0.3">
      <c r="C11" s="118" t="s">
        <v>72</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 xml:space="preserve">Het vergroten van de productie van biogas of groen gas afkomstig uit mestvergisters </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100000</v>
      </c>
      <c r="M26" s="251">
        <f t="shared" ref="M26:M30" si="0">IFERROR((IF(L26&gt;J26,L26-J26,0)),"")</f>
        <v>100000</v>
      </c>
      <c r="N26" s="251"/>
      <c r="O26" s="25"/>
    </row>
    <row r="27" spans="1:19" ht="18" customHeight="1" x14ac:dyDescent="0.2">
      <c r="C27" s="49" t="str">
        <f>IF(Beginpagina!$C$23=0,"",Beginpagina!$C$23)</f>
        <v/>
      </c>
      <c r="D27" s="261" t="str">
        <f>IF(Beginpagina!$D$23=0,"",Beginpagina!$D$23)</f>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t="str">
        <f>_xlfn.IFNA(VLOOKUP(C27,Beginpagina!$C$21:$G$26,5,0),"")</f>
        <v/>
      </c>
      <c r="M27" s="251" t="str">
        <f t="shared" si="0"/>
        <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
      <c r="C34" s="256" t="s">
        <v>84</v>
      </c>
      <c r="D34" s="256"/>
      <c r="E34" s="256"/>
      <c r="F34" s="256"/>
      <c r="G34" s="256"/>
      <c r="H34" s="256"/>
      <c r="I34" s="256"/>
      <c r="J34" s="256"/>
      <c r="K34" s="55"/>
    </row>
    <row r="35" spans="3:11" ht="11.4" x14ac:dyDescent="0.2">
      <c r="C35" s="256"/>
      <c r="D35" s="256"/>
      <c r="E35" s="256"/>
      <c r="F35" s="256"/>
      <c r="G35" s="256"/>
      <c r="H35" s="256"/>
      <c r="I35" s="256"/>
      <c r="J35" s="256"/>
      <c r="K35" s="55"/>
    </row>
    <row r="36" spans="3:11" ht="10.199999999999999" x14ac:dyDescent="0.2">
      <c r="C36" s="256"/>
      <c r="D36" s="256"/>
      <c r="E36" s="256"/>
      <c r="F36" s="256"/>
      <c r="G36" s="256"/>
      <c r="H36" s="256"/>
      <c r="I36" s="256"/>
      <c r="J36" s="256"/>
    </row>
    <row r="37" spans="3:11" ht="10.199999999999999" x14ac:dyDescent="0.2">
      <c r="C37" s="256"/>
      <c r="D37" s="256"/>
      <c r="E37" s="256"/>
      <c r="F37" s="256"/>
      <c r="G37" s="256"/>
      <c r="H37" s="256"/>
      <c r="I37" s="256"/>
      <c r="J37" s="256"/>
    </row>
    <row r="38" spans="3:11" ht="10.199999999999999" x14ac:dyDescent="0.2"/>
    <row r="39" spans="3:11" ht="10.199999999999999" x14ac:dyDescent="0.2"/>
    <row r="40" spans="3:11" ht="10.199999999999999" x14ac:dyDescent="0.2"/>
    <row r="41" spans="3:11" ht="10.199999999999999" x14ac:dyDescent="0.2"/>
    <row r="42" spans="3:11" ht="10.199999999999999" x14ac:dyDescent="0.2"/>
    <row r="43" spans="3:11" ht="10.199999999999999" x14ac:dyDescent="0.2"/>
    <row r="44" spans="3:11" ht="10.199999999999999" x14ac:dyDescent="0.2"/>
    <row r="45" spans="3:11" ht="10.199999999999999" x14ac:dyDescent="0.2"/>
    <row r="46" spans="3:11" ht="10.199999999999999" x14ac:dyDescent="0.2"/>
    <row r="47" spans="3:11" ht="10.199999999999999" x14ac:dyDescent="0.2"/>
    <row r="48" spans="3:11" ht="10.199999999999999" x14ac:dyDescent="0.2"/>
    <row r="49" spans="1:15" ht="10.199999999999999" x14ac:dyDescent="0.2"/>
    <row r="50" spans="1:15" ht="10.199999999999999" x14ac:dyDescent="0.2"/>
    <row r="51" spans="1:15" ht="10.199999999999999" x14ac:dyDescent="0.2"/>
    <row r="52" spans="1:15" ht="10.199999999999999" x14ac:dyDescent="0.2"/>
    <row r="53" spans="1:15" ht="10.199999999999999" x14ac:dyDescent="0.2"/>
    <row r="54" spans="1:15" ht="10.199999999999999" x14ac:dyDescent="0.2"/>
    <row r="55" spans="1:15" ht="10.199999999999999" x14ac:dyDescent="0.2">
      <c r="L55" s="101"/>
      <c r="M55" s="101"/>
    </row>
    <row r="56" spans="1:15" ht="10.199999999999999" x14ac:dyDescent="0.2">
      <c r="L56" s="101"/>
      <c r="M56" s="101"/>
    </row>
    <row r="57" spans="1:15" ht="10.199999999999999"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3.11 Kleine mestvergister op boerderijen</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125" defaultRowHeight="10.5" customHeight="1" x14ac:dyDescent="0.2"/>
  <cols>
    <col min="1" max="2" width="2.875" style="68" customWidth="1"/>
    <col min="3" max="3" width="12.25" style="68" customWidth="1"/>
    <col min="4" max="4" width="12.125" style="68" customWidth="1"/>
    <col min="5" max="5" width="9.25" style="68" customWidth="1"/>
    <col min="6" max="6" width="12.125" style="68" customWidth="1"/>
    <col min="7" max="7" width="12" style="68" customWidth="1"/>
    <col min="8" max="8" width="12.125" style="68" customWidth="1"/>
    <col min="9" max="9" width="9.625" style="68" customWidth="1"/>
    <col min="10" max="10" width="12.125" style="68" customWidth="1"/>
    <col min="11" max="13" width="10.125" style="68" customWidth="1"/>
    <col min="14" max="14" width="3.62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42"/>
      <c r="O1" s="2"/>
      <c r="P1" s="69"/>
      <c r="Q1" s="69"/>
      <c r="R1" s="69"/>
      <c r="S1" s="69"/>
    </row>
    <row r="2" spans="1:19" ht="10.199999999999999" x14ac:dyDescent="0.2">
      <c r="A2" s="2"/>
      <c r="B2" s="2"/>
      <c r="C2" s="25"/>
      <c r="D2" s="25"/>
      <c r="E2" s="25"/>
      <c r="F2" s="25"/>
      <c r="G2" s="25"/>
      <c r="H2" s="42"/>
      <c r="I2" s="42"/>
      <c r="J2" s="42"/>
      <c r="K2" s="42"/>
      <c r="L2" s="25"/>
      <c r="M2" s="25"/>
      <c r="N2" s="25"/>
      <c r="O2" s="2"/>
      <c r="P2" s="69"/>
      <c r="Q2" s="69"/>
      <c r="R2" s="69"/>
      <c r="S2" s="69"/>
    </row>
    <row r="3" spans="1:19" ht="10.199999999999999" x14ac:dyDescent="0.2">
      <c r="A3" s="2"/>
      <c r="B3" s="2"/>
      <c r="C3" s="43"/>
      <c r="D3" s="43"/>
      <c r="E3" s="43"/>
      <c r="F3" s="43"/>
      <c r="G3" s="43"/>
      <c r="H3" s="42"/>
      <c r="I3" s="42"/>
      <c r="J3" s="42"/>
      <c r="K3" s="42"/>
      <c r="L3" s="25"/>
      <c r="M3" s="25"/>
      <c r="N3" s="25"/>
      <c r="O3" s="2"/>
      <c r="P3" s="69"/>
      <c r="Q3" s="69"/>
      <c r="R3" s="69"/>
      <c r="S3" s="69"/>
    </row>
    <row r="4" spans="1:19" ht="17.399999999999999" x14ac:dyDescent="0.3">
      <c r="A4" s="3"/>
      <c r="B4" s="3"/>
      <c r="C4" s="44"/>
      <c r="D4" s="44"/>
      <c r="E4" s="44"/>
      <c r="F4" s="44"/>
      <c r="G4" s="44"/>
      <c r="H4" s="42"/>
      <c r="I4" s="42"/>
      <c r="J4" s="42"/>
      <c r="K4" s="42"/>
      <c r="L4" s="25"/>
      <c r="M4" s="25"/>
      <c r="N4" s="25"/>
      <c r="O4" s="3"/>
    </row>
    <row r="5" spans="1:19" ht="10.199999999999999" x14ac:dyDescent="0.2">
      <c r="A5" s="3"/>
      <c r="B5" s="3"/>
      <c r="C5" s="45"/>
      <c r="D5" s="45"/>
      <c r="E5" s="45"/>
      <c r="F5" s="45"/>
      <c r="G5" s="45"/>
      <c r="H5" s="42"/>
      <c r="I5" s="42"/>
      <c r="J5" s="42"/>
      <c r="K5" s="42"/>
      <c r="L5" s="25"/>
      <c r="M5" s="25"/>
      <c r="N5" s="25"/>
      <c r="O5" s="3"/>
    </row>
    <row r="6" spans="1:19" ht="10.199999999999999" x14ac:dyDescent="0.2">
      <c r="A6" s="3"/>
      <c r="B6" s="3"/>
      <c r="C6" s="42"/>
      <c r="D6" s="42"/>
      <c r="E6" s="42"/>
      <c r="F6" s="42"/>
      <c r="G6" s="42"/>
      <c r="H6" s="42"/>
      <c r="I6" s="42"/>
      <c r="J6" s="42"/>
      <c r="K6" s="42"/>
      <c r="L6" s="25"/>
      <c r="M6" s="25"/>
      <c r="N6" s="25"/>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25"/>
      <c r="O9" s="3"/>
    </row>
    <row r="10" spans="1:19" ht="16.2" x14ac:dyDescent="0.3">
      <c r="A10" s="3"/>
      <c r="B10" s="3"/>
      <c r="C10" s="144" t="s">
        <v>94</v>
      </c>
      <c r="D10" s="46"/>
      <c r="E10" s="46"/>
      <c r="F10" s="46"/>
      <c r="G10" s="46"/>
      <c r="H10" s="42"/>
      <c r="I10" s="42"/>
      <c r="J10" s="42"/>
      <c r="K10" s="42"/>
      <c r="L10" s="25"/>
      <c r="M10" s="25"/>
      <c r="N10" s="25"/>
      <c r="O10" s="3"/>
    </row>
    <row r="11" spans="1:19" ht="16.2" x14ac:dyDescent="0.3">
      <c r="A11" s="3"/>
      <c r="B11" s="3"/>
      <c r="C11" s="118" t="s">
        <v>74</v>
      </c>
      <c r="D11" s="46"/>
      <c r="E11" s="46"/>
      <c r="F11" s="46"/>
      <c r="G11" s="46"/>
      <c r="H11" s="42"/>
      <c r="I11" s="42"/>
      <c r="J11" s="42"/>
      <c r="K11" s="42"/>
      <c r="L11" s="25"/>
      <c r="M11" s="25"/>
      <c r="N11" s="25"/>
      <c r="O11" s="3"/>
    </row>
    <row r="12" spans="1:19" ht="10.199999999999999" x14ac:dyDescent="0.2">
      <c r="A12" s="3"/>
      <c r="B12" s="3"/>
      <c r="C12" s="42"/>
      <c r="D12" s="42"/>
      <c r="E12" s="42"/>
      <c r="F12" s="42"/>
      <c r="G12" s="42"/>
      <c r="H12" s="42"/>
      <c r="I12" s="42"/>
      <c r="J12" s="42"/>
      <c r="K12" s="42"/>
      <c r="L12" s="25"/>
      <c r="M12" s="25"/>
      <c r="N12" s="25"/>
      <c r="O12" s="3"/>
    </row>
    <row r="13" spans="1:19" ht="10.199999999999999"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Het vergroten van de productie van biogas of groen gas afkomstig uit mestvergisters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v>
      </c>
      <c r="M26" s="251">
        <f t="shared" ref="M26:M29" si="0">IFERROR((IF(L26&gt;J26,L26-J26,0)),"")</f>
        <v>100000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4" x14ac:dyDescent="0.2">
      <c r="A34" s="3"/>
      <c r="B34" s="3"/>
      <c r="C34" s="256" t="s">
        <v>84</v>
      </c>
      <c r="D34" s="256"/>
      <c r="E34" s="256"/>
      <c r="F34" s="256"/>
      <c r="G34" s="256"/>
      <c r="H34" s="256"/>
      <c r="I34" s="256"/>
      <c r="J34" s="256"/>
      <c r="K34" s="55"/>
      <c r="L34" s="25"/>
      <c r="M34" s="25"/>
      <c r="N34" s="25"/>
      <c r="O34" s="3"/>
    </row>
    <row r="35" spans="1:15" ht="11.4" x14ac:dyDescent="0.2">
      <c r="A35" s="3"/>
      <c r="B35" s="3"/>
      <c r="C35" s="256"/>
      <c r="D35" s="256"/>
      <c r="E35" s="256"/>
      <c r="F35" s="256"/>
      <c r="G35" s="256"/>
      <c r="H35" s="256"/>
      <c r="I35" s="256"/>
      <c r="J35" s="256"/>
      <c r="K35" s="55"/>
      <c r="L35" s="25"/>
      <c r="M35" s="25"/>
      <c r="N35" s="25"/>
      <c r="O35" s="3"/>
    </row>
    <row r="36" spans="1:15" ht="10.199999999999999" x14ac:dyDescent="0.2">
      <c r="A36" s="3"/>
      <c r="B36" s="3"/>
      <c r="C36" s="256"/>
      <c r="D36" s="256"/>
      <c r="E36" s="256"/>
      <c r="F36" s="256"/>
      <c r="G36" s="256"/>
      <c r="H36" s="256"/>
      <c r="I36" s="256"/>
      <c r="J36" s="256"/>
      <c r="K36" s="25"/>
      <c r="L36" s="25"/>
      <c r="M36" s="25"/>
      <c r="N36" s="25"/>
      <c r="O36" s="3"/>
    </row>
    <row r="37" spans="1:15" ht="10.199999999999999" x14ac:dyDescent="0.2">
      <c r="A37" s="3"/>
      <c r="B37" s="3"/>
      <c r="C37" s="256"/>
      <c r="D37" s="256"/>
      <c r="E37" s="256"/>
      <c r="F37" s="256"/>
      <c r="G37" s="256"/>
      <c r="H37" s="256"/>
      <c r="I37" s="256"/>
      <c r="J37" s="256"/>
      <c r="K37" s="25"/>
      <c r="L37" s="25"/>
      <c r="M37" s="25"/>
      <c r="N37" s="25"/>
      <c r="O37" s="3"/>
    </row>
    <row r="38" spans="1:15" ht="10.199999999999999" x14ac:dyDescent="0.2">
      <c r="A38" s="3"/>
      <c r="B38" s="3"/>
      <c r="C38" s="25"/>
      <c r="D38" s="25"/>
      <c r="E38" s="25"/>
      <c r="F38" s="25"/>
      <c r="G38" s="25"/>
      <c r="H38" s="25"/>
      <c r="I38" s="25"/>
      <c r="J38" s="25"/>
      <c r="K38" s="25"/>
      <c r="L38" s="25"/>
      <c r="M38" s="25"/>
      <c r="N38" s="25"/>
      <c r="O38" s="3"/>
    </row>
    <row r="39" spans="1:15" ht="10.199999999999999" x14ac:dyDescent="0.2">
      <c r="A39" s="3"/>
      <c r="B39" s="3"/>
      <c r="C39" s="25"/>
      <c r="D39" s="25"/>
      <c r="E39" s="25"/>
      <c r="F39" s="25"/>
      <c r="G39" s="25"/>
      <c r="H39" s="25"/>
      <c r="I39" s="25"/>
      <c r="J39" s="25"/>
      <c r="K39" s="25"/>
      <c r="L39" s="25"/>
      <c r="M39" s="25"/>
      <c r="N39" s="25"/>
      <c r="O39" s="3"/>
    </row>
    <row r="40" spans="1:15" ht="10.199999999999999" x14ac:dyDescent="0.2">
      <c r="A40" s="3"/>
      <c r="B40" s="3"/>
      <c r="C40" s="25"/>
      <c r="D40" s="25"/>
      <c r="E40" s="25"/>
      <c r="F40" s="25"/>
      <c r="G40" s="25"/>
      <c r="H40" s="25"/>
      <c r="I40" s="25"/>
      <c r="J40" s="25"/>
      <c r="K40" s="25"/>
      <c r="L40" s="25"/>
      <c r="M40" s="25"/>
      <c r="N40" s="25"/>
      <c r="O40" s="3"/>
    </row>
    <row r="41" spans="1:15" ht="10.199999999999999" x14ac:dyDescent="0.2">
      <c r="A41" s="3"/>
      <c r="B41" s="3"/>
      <c r="C41" s="25"/>
      <c r="D41" s="25"/>
      <c r="E41" s="25"/>
      <c r="F41" s="25"/>
      <c r="G41" s="25"/>
      <c r="H41" s="25"/>
      <c r="I41" s="25"/>
      <c r="J41" s="25"/>
      <c r="K41" s="25"/>
      <c r="L41" s="25"/>
      <c r="M41" s="25"/>
      <c r="N41" s="25"/>
      <c r="O41" s="3"/>
    </row>
    <row r="42" spans="1:15" ht="10.199999999999999" x14ac:dyDescent="0.2">
      <c r="A42" s="3"/>
      <c r="B42" s="3"/>
      <c r="C42" s="25"/>
      <c r="D42" s="25"/>
      <c r="E42" s="25"/>
      <c r="F42" s="25"/>
      <c r="G42" s="25"/>
      <c r="H42" s="25"/>
      <c r="I42" s="25"/>
      <c r="J42" s="25"/>
      <c r="K42" s="25"/>
      <c r="L42" s="25"/>
      <c r="M42" s="25"/>
      <c r="N42" s="25"/>
      <c r="O42" s="3"/>
    </row>
    <row r="43" spans="1:15" ht="10.199999999999999" x14ac:dyDescent="0.2">
      <c r="A43" s="3"/>
      <c r="B43" s="3"/>
      <c r="C43" s="25"/>
      <c r="D43" s="25"/>
      <c r="E43" s="25"/>
      <c r="F43" s="25"/>
      <c r="G43" s="25"/>
      <c r="H43" s="25"/>
      <c r="I43" s="25"/>
      <c r="J43" s="25"/>
      <c r="K43" s="25"/>
      <c r="L43" s="25"/>
      <c r="M43" s="25"/>
      <c r="N43" s="25"/>
      <c r="O43" s="3"/>
    </row>
    <row r="44" spans="1:15" ht="10.199999999999999" x14ac:dyDescent="0.2">
      <c r="A44" s="3"/>
      <c r="B44" s="3"/>
      <c r="C44" s="25"/>
      <c r="D44" s="25"/>
      <c r="E44" s="25"/>
      <c r="F44" s="25"/>
      <c r="G44" s="25"/>
      <c r="H44" s="25"/>
      <c r="I44" s="25"/>
      <c r="J44" s="25"/>
      <c r="K44" s="25"/>
      <c r="L44" s="25"/>
      <c r="M44" s="25"/>
      <c r="N44" s="25"/>
      <c r="O44" s="3"/>
    </row>
    <row r="45" spans="1:15" ht="10.199999999999999" x14ac:dyDescent="0.2">
      <c r="A45" s="3"/>
      <c r="B45" s="3"/>
      <c r="C45" s="25"/>
      <c r="D45" s="25"/>
      <c r="E45" s="25"/>
      <c r="F45" s="25"/>
      <c r="G45" s="25"/>
      <c r="H45" s="25"/>
      <c r="I45" s="25"/>
      <c r="J45" s="25"/>
      <c r="K45" s="25"/>
      <c r="L45" s="25"/>
      <c r="M45" s="25"/>
      <c r="N45" s="25"/>
      <c r="O45" s="3"/>
    </row>
    <row r="46" spans="1:15" ht="10.199999999999999" x14ac:dyDescent="0.2">
      <c r="A46" s="3"/>
      <c r="B46" s="3"/>
      <c r="C46" s="25"/>
      <c r="D46" s="25"/>
      <c r="E46" s="25"/>
      <c r="F46" s="25"/>
      <c r="G46" s="25"/>
      <c r="H46" s="25"/>
      <c r="I46" s="25"/>
      <c r="J46" s="25"/>
      <c r="K46" s="25"/>
      <c r="L46" s="25"/>
      <c r="M46" s="25"/>
      <c r="N46" s="25"/>
      <c r="O46" s="3"/>
    </row>
    <row r="47" spans="1:15" ht="10.199999999999999" x14ac:dyDescent="0.2">
      <c r="A47" s="3"/>
      <c r="B47" s="3"/>
      <c r="C47" s="25"/>
      <c r="D47" s="25"/>
      <c r="E47" s="25"/>
      <c r="F47" s="25"/>
      <c r="G47" s="25"/>
      <c r="H47" s="25"/>
      <c r="I47" s="25"/>
      <c r="J47" s="25"/>
      <c r="K47" s="25"/>
      <c r="L47" s="25"/>
      <c r="M47" s="25"/>
      <c r="N47" s="25"/>
      <c r="O47" s="3"/>
    </row>
    <row r="48" spans="1:15" ht="10.199999999999999" x14ac:dyDescent="0.2">
      <c r="A48" s="3"/>
      <c r="B48" s="3"/>
      <c r="C48" s="25"/>
      <c r="D48" s="25"/>
      <c r="E48" s="25"/>
      <c r="F48" s="25"/>
      <c r="G48" s="25"/>
      <c r="H48" s="25"/>
      <c r="I48" s="25"/>
      <c r="J48" s="25"/>
      <c r="K48" s="25"/>
      <c r="L48" s="25"/>
      <c r="M48" s="25"/>
      <c r="N48" s="25"/>
      <c r="O48" s="3"/>
    </row>
    <row r="49" spans="1:15" ht="10.199999999999999" x14ac:dyDescent="0.2">
      <c r="A49" s="3"/>
      <c r="B49" s="3"/>
      <c r="C49" s="25"/>
      <c r="D49" s="25"/>
      <c r="E49" s="25"/>
      <c r="F49" s="25"/>
      <c r="G49" s="25"/>
      <c r="H49" s="25"/>
      <c r="I49" s="25"/>
      <c r="J49" s="25"/>
      <c r="K49" s="25"/>
      <c r="L49" s="25"/>
      <c r="M49" s="25"/>
      <c r="N49" s="25"/>
      <c r="O49" s="3"/>
    </row>
    <row r="50" spans="1:15" ht="10.199999999999999" x14ac:dyDescent="0.2">
      <c r="A50" s="3"/>
      <c r="B50" s="3"/>
      <c r="C50" s="25"/>
      <c r="D50" s="25"/>
      <c r="E50" s="25"/>
      <c r="F50" s="25"/>
      <c r="G50" s="25"/>
      <c r="H50" s="25"/>
      <c r="I50" s="25"/>
      <c r="J50" s="25"/>
      <c r="K50" s="25"/>
      <c r="L50" s="25"/>
      <c r="M50" s="25"/>
      <c r="N50" s="25"/>
      <c r="O50" s="3"/>
    </row>
    <row r="51" spans="1:15" ht="10.199999999999999" x14ac:dyDescent="0.2">
      <c r="A51" s="3"/>
      <c r="B51" s="3"/>
      <c r="C51" s="25"/>
      <c r="D51" s="25"/>
      <c r="E51" s="25"/>
      <c r="F51" s="25"/>
      <c r="G51" s="25"/>
      <c r="H51" s="25"/>
      <c r="I51" s="25"/>
      <c r="J51" s="25"/>
      <c r="K51" s="25"/>
      <c r="L51" s="25"/>
      <c r="M51" s="25"/>
      <c r="N51" s="25"/>
      <c r="O51" s="3"/>
    </row>
    <row r="52" spans="1:15" ht="10.199999999999999" x14ac:dyDescent="0.2">
      <c r="A52" s="3"/>
      <c r="B52" s="3"/>
      <c r="C52" s="25"/>
      <c r="D52" s="25"/>
      <c r="E52" s="25"/>
      <c r="F52" s="25"/>
      <c r="G52" s="25"/>
      <c r="H52" s="25"/>
      <c r="I52" s="25"/>
      <c r="J52" s="25"/>
      <c r="K52" s="25"/>
      <c r="L52" s="25"/>
      <c r="M52" s="25"/>
      <c r="N52" s="25"/>
      <c r="O52" s="3"/>
    </row>
    <row r="53" spans="1:15" ht="10.199999999999999" x14ac:dyDescent="0.2">
      <c r="A53" s="3"/>
      <c r="B53" s="3"/>
      <c r="C53" s="25"/>
      <c r="D53" s="25"/>
      <c r="E53" s="25"/>
      <c r="F53" s="25"/>
      <c r="G53" s="25"/>
      <c r="H53" s="25"/>
      <c r="I53" s="25"/>
      <c r="J53" s="25"/>
      <c r="K53" s="25"/>
      <c r="L53" s="25"/>
      <c r="M53" s="25"/>
      <c r="N53" s="25"/>
      <c r="O53" s="3"/>
    </row>
    <row r="54" spans="1:15" ht="10.199999999999999" x14ac:dyDescent="0.2">
      <c r="A54" s="3"/>
      <c r="B54" s="3"/>
      <c r="C54" s="25"/>
      <c r="D54" s="25"/>
      <c r="E54" s="25"/>
      <c r="F54" s="25"/>
      <c r="G54" s="25"/>
      <c r="H54" s="25"/>
      <c r="I54" s="25"/>
      <c r="J54" s="25"/>
      <c r="K54" s="25"/>
      <c r="L54" s="25"/>
      <c r="M54" s="25"/>
      <c r="N54" s="25"/>
      <c r="O54" s="3"/>
    </row>
    <row r="55" spans="1:15" ht="10.199999999999999" x14ac:dyDescent="0.2">
      <c r="A55" s="3"/>
      <c r="B55" s="3"/>
      <c r="C55" s="25"/>
      <c r="D55" s="25"/>
      <c r="E55" s="25"/>
      <c r="F55" s="25"/>
      <c r="G55" s="25"/>
      <c r="H55" s="25"/>
      <c r="I55" s="25"/>
      <c r="J55" s="25"/>
      <c r="K55" s="25"/>
      <c r="L55" s="25"/>
      <c r="M55" s="25"/>
      <c r="N55" s="25"/>
      <c r="O55" s="3"/>
    </row>
    <row r="56" spans="1:15" ht="10.199999999999999"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3.11 Kleine mestvergister op boerderijen</v>
      </c>
      <c r="D61" s="56"/>
      <c r="E61" s="56"/>
      <c r="F61" s="56"/>
      <c r="G61" s="56"/>
      <c r="H61" s="57"/>
      <c r="I61" s="57"/>
      <c r="J61" s="57"/>
      <c r="K61" s="65"/>
      <c r="L61" s="65"/>
      <c r="M61" s="65" t="s">
        <v>25</v>
      </c>
      <c r="N61" s="59"/>
      <c r="O61" s="13"/>
    </row>
  </sheetData>
  <sheetProtection deleteRows="0"/>
  <mergeCells count="20">
    <mergeCell ref="M28:N28"/>
    <mergeCell ref="D29:I29"/>
    <mergeCell ref="J29:K29"/>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125" defaultRowHeight="0" customHeight="1" zeroHeight="1" x14ac:dyDescent="0.2"/>
  <cols>
    <col min="1" max="2" width="2.875" style="68" customWidth="1"/>
    <col min="3" max="3" width="11.25" style="68" customWidth="1"/>
    <col min="4" max="5" width="12.125" style="68" customWidth="1"/>
    <col min="6" max="7" width="9.25" style="68" customWidth="1"/>
    <col min="8" max="8" width="10.75" style="68" customWidth="1"/>
    <col min="9" max="9" width="12.125" style="68" customWidth="1"/>
    <col min="10" max="10" width="9.25" style="68" customWidth="1"/>
    <col min="11" max="11" width="12.125" style="68" customWidth="1"/>
    <col min="12" max="13" width="10.125" style="68" customWidth="1"/>
    <col min="14" max="14" width="1.37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C2" s="25"/>
      <c r="D2" s="25"/>
      <c r="E2" s="25"/>
      <c r="F2" s="25"/>
      <c r="G2" s="25"/>
      <c r="H2" s="42"/>
      <c r="I2" s="42"/>
      <c r="J2" s="42"/>
      <c r="K2" s="42"/>
      <c r="L2" s="25"/>
      <c r="M2" s="25"/>
      <c r="N2" s="3"/>
      <c r="O2" s="2"/>
      <c r="P2" s="69"/>
      <c r="Q2" s="69"/>
      <c r="R2" s="69"/>
      <c r="S2" s="69"/>
    </row>
    <row r="3" spans="1:19" ht="10.199999999999999" x14ac:dyDescent="0.2">
      <c r="A3" s="2"/>
      <c r="B3" s="2"/>
      <c r="C3" s="43"/>
      <c r="D3" s="43"/>
      <c r="E3" s="43"/>
      <c r="F3" s="43"/>
      <c r="G3" s="43"/>
      <c r="H3" s="42"/>
      <c r="I3" s="42"/>
      <c r="J3" s="42"/>
      <c r="K3" s="42"/>
      <c r="L3" s="25"/>
      <c r="M3" s="25"/>
      <c r="N3" s="3"/>
      <c r="O3" s="2"/>
      <c r="P3" s="69"/>
      <c r="Q3" s="69"/>
      <c r="R3" s="69"/>
      <c r="S3" s="69"/>
    </row>
    <row r="4" spans="1:19" ht="17.399999999999999" x14ac:dyDescent="0.3">
      <c r="A4" s="3"/>
      <c r="B4" s="3"/>
      <c r="C4" s="44"/>
      <c r="D4" s="44"/>
      <c r="E4" s="44"/>
      <c r="F4" s="44"/>
      <c r="G4" s="44"/>
      <c r="H4" s="42"/>
      <c r="I4" s="42"/>
      <c r="J4" s="42"/>
      <c r="K4" s="42"/>
      <c r="L4" s="25"/>
      <c r="M4" s="25"/>
      <c r="N4" s="3"/>
      <c r="O4" s="3"/>
    </row>
    <row r="5" spans="1:19" ht="10.199999999999999" x14ac:dyDescent="0.2">
      <c r="A5" s="3"/>
      <c r="B5" s="3"/>
      <c r="C5" s="45"/>
      <c r="D5" s="45"/>
      <c r="E5" s="45"/>
      <c r="F5" s="45"/>
      <c r="G5" s="45"/>
      <c r="H5" s="42"/>
      <c r="I5" s="42"/>
      <c r="J5" s="42"/>
      <c r="K5" s="42"/>
      <c r="L5" s="25"/>
      <c r="M5" s="25"/>
      <c r="N5" s="3"/>
      <c r="O5" s="3"/>
    </row>
    <row r="6" spans="1:19" ht="10.199999999999999" x14ac:dyDescent="0.2">
      <c r="A6" s="3"/>
      <c r="B6" s="3"/>
      <c r="C6" s="42"/>
      <c r="D6" s="42"/>
      <c r="E6" s="42"/>
      <c r="F6" s="42"/>
      <c r="G6" s="42"/>
      <c r="H6" s="42"/>
      <c r="I6" s="42"/>
      <c r="J6" s="42"/>
      <c r="K6" s="42"/>
      <c r="L6" s="25"/>
      <c r="M6" s="25"/>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3"/>
      <c r="O9" s="3"/>
    </row>
    <row r="10" spans="1:19" ht="16.2" x14ac:dyDescent="0.3">
      <c r="A10" s="3"/>
      <c r="B10" s="3"/>
      <c r="C10" s="46" t="s">
        <v>32</v>
      </c>
      <c r="D10" s="46"/>
      <c r="E10" s="46"/>
      <c r="F10" s="46"/>
      <c r="G10" s="46"/>
      <c r="H10" s="42"/>
      <c r="I10" s="42"/>
      <c r="J10" s="42"/>
      <c r="K10" s="42"/>
      <c r="L10" s="25"/>
      <c r="M10" s="25"/>
      <c r="N10" s="3"/>
      <c r="O10" s="3"/>
    </row>
    <row r="11" spans="1:19" ht="16.2" x14ac:dyDescent="0.3">
      <c r="A11" s="3"/>
      <c r="B11" s="3"/>
      <c r="C11" s="118" t="s">
        <v>89</v>
      </c>
      <c r="D11" s="46"/>
      <c r="E11" s="46"/>
      <c r="F11" s="46"/>
      <c r="G11" s="46"/>
      <c r="H11" s="42"/>
      <c r="I11" s="42"/>
      <c r="J11" s="42"/>
      <c r="K11" s="42"/>
      <c r="L11" s="25"/>
      <c r="M11" s="25"/>
      <c r="N11" s="3"/>
      <c r="O11" s="3"/>
    </row>
    <row r="12" spans="1:19" ht="10.199999999999999" x14ac:dyDescent="0.2">
      <c r="A12" s="3"/>
      <c r="B12" s="3"/>
      <c r="C12" s="42"/>
      <c r="D12" s="42"/>
      <c r="E12" s="42"/>
      <c r="F12" s="42"/>
      <c r="G12" s="42"/>
      <c r="H12" s="42"/>
      <c r="I12" s="42"/>
      <c r="J12" s="42"/>
      <c r="K12" s="42"/>
      <c r="L12" s="25"/>
      <c r="M12" s="25"/>
      <c r="N12" s="3"/>
      <c r="O12" s="3"/>
    </row>
    <row r="13" spans="1:19" ht="10.199999999999999"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Het vergroten van de productie van biogas of groen gas afkomstig uit mestvergisters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v>
      </c>
      <c r="M26" s="251">
        <f t="shared" ref="M26:M29" si="0">IFERROR((IF(L26&gt;J26,L26-J26,0)),"")</f>
        <v>100000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6.2" x14ac:dyDescent="0.3">
      <c r="A32" s="3"/>
      <c r="B32" s="3"/>
      <c r="C32" s="53" t="s">
        <v>31</v>
      </c>
      <c r="D32" s="53"/>
      <c r="E32" s="53"/>
      <c r="F32" s="53"/>
      <c r="G32" s="53"/>
      <c r="H32" s="54"/>
      <c r="I32" s="54"/>
      <c r="J32" s="54"/>
      <c r="K32" s="54"/>
      <c r="L32" s="42"/>
      <c r="M32" s="42"/>
      <c r="N32" s="2"/>
      <c r="O32" s="2"/>
      <c r="P32" s="69"/>
      <c r="Q32" s="69"/>
      <c r="R32" s="69"/>
      <c r="S32" s="69"/>
    </row>
    <row r="33" spans="1:19" ht="10.199999999999999"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
      <c r="A34" s="3"/>
      <c r="B34" s="3"/>
      <c r="C34" s="256" t="s">
        <v>84</v>
      </c>
      <c r="D34" s="256"/>
      <c r="E34" s="256"/>
      <c r="F34" s="256"/>
      <c r="G34" s="256"/>
      <c r="H34" s="256"/>
      <c r="I34" s="256"/>
      <c r="J34" s="256"/>
      <c r="K34" s="55"/>
      <c r="L34" s="55"/>
      <c r="M34" s="55"/>
      <c r="N34" s="33"/>
      <c r="O34"/>
      <c r="P34" s="71"/>
      <c r="Q34" s="71"/>
      <c r="R34" s="71"/>
      <c r="S34" s="71"/>
    </row>
    <row r="35" spans="1:19" ht="10.5" customHeight="1" x14ac:dyDescent="0.2">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199999999999999" x14ac:dyDescent="0.2">
      <c r="A38" s="3"/>
      <c r="B38" s="3"/>
      <c r="C38" s="25"/>
      <c r="D38" s="25"/>
      <c r="E38" s="25"/>
      <c r="F38" s="25"/>
      <c r="G38" s="25"/>
      <c r="H38" s="25"/>
      <c r="I38" s="25"/>
      <c r="J38" s="25"/>
      <c r="K38" s="25"/>
      <c r="L38" s="25"/>
      <c r="M38" s="25"/>
      <c r="N38" s="3"/>
      <c r="O38" s="3"/>
    </row>
    <row r="39" spans="1:19" ht="10.199999999999999" x14ac:dyDescent="0.2">
      <c r="A39" s="3"/>
      <c r="B39" s="3"/>
      <c r="C39" s="25"/>
      <c r="D39" s="25"/>
      <c r="E39" s="25"/>
      <c r="F39" s="25"/>
      <c r="G39" s="25"/>
      <c r="H39" s="25"/>
      <c r="I39" s="25"/>
      <c r="J39" s="25"/>
      <c r="K39" s="25"/>
      <c r="L39" s="25"/>
      <c r="M39" s="25"/>
      <c r="N39" s="3"/>
      <c r="O39" s="3"/>
    </row>
    <row r="40" spans="1:19" ht="10.199999999999999" x14ac:dyDescent="0.2">
      <c r="A40" s="3"/>
      <c r="B40" s="3"/>
      <c r="C40" s="25"/>
      <c r="D40" s="25"/>
      <c r="E40" s="25"/>
      <c r="F40" s="25"/>
      <c r="G40" s="25"/>
      <c r="H40" s="25"/>
      <c r="I40" s="25"/>
      <c r="J40" s="25"/>
      <c r="K40" s="25"/>
      <c r="L40" s="25"/>
      <c r="M40" s="25"/>
      <c r="N40" s="3"/>
      <c r="O40" s="3"/>
    </row>
    <row r="41" spans="1:19" ht="10.199999999999999" x14ac:dyDescent="0.2">
      <c r="A41" s="3"/>
      <c r="B41" s="3"/>
      <c r="C41" s="25"/>
      <c r="D41" s="25"/>
      <c r="E41" s="25"/>
      <c r="F41" s="25"/>
      <c r="G41" s="25"/>
      <c r="H41" s="25"/>
      <c r="I41" s="25"/>
      <c r="J41" s="25"/>
      <c r="K41" s="25"/>
      <c r="L41" s="25"/>
      <c r="M41" s="25"/>
      <c r="N41" s="3"/>
      <c r="O41" s="3"/>
    </row>
    <row r="42" spans="1:19" ht="10.199999999999999" x14ac:dyDescent="0.2">
      <c r="A42" s="3"/>
      <c r="B42" s="3"/>
      <c r="C42" s="25"/>
      <c r="D42" s="25"/>
      <c r="E42" s="25"/>
      <c r="F42" s="25"/>
      <c r="G42" s="25"/>
      <c r="H42" s="25"/>
      <c r="I42" s="25"/>
      <c r="J42" s="25"/>
      <c r="K42" s="25"/>
      <c r="L42" s="25"/>
      <c r="M42" s="25"/>
      <c r="N42" s="3"/>
      <c r="O42" s="3"/>
    </row>
    <row r="43" spans="1:19" ht="10.199999999999999" x14ac:dyDescent="0.2">
      <c r="A43" s="3"/>
      <c r="B43" s="3"/>
      <c r="C43" s="25"/>
      <c r="D43" s="25"/>
      <c r="E43" s="25"/>
      <c r="F43" s="25"/>
      <c r="G43" s="25"/>
      <c r="H43" s="25"/>
      <c r="I43" s="25"/>
      <c r="J43" s="25"/>
      <c r="K43" s="25"/>
      <c r="L43" s="25"/>
      <c r="M43" s="25"/>
      <c r="N43" s="3"/>
      <c r="O43" s="3"/>
    </row>
    <row r="44" spans="1:19" ht="10.199999999999999" x14ac:dyDescent="0.2">
      <c r="A44" s="3"/>
      <c r="B44" s="3"/>
      <c r="C44" s="25"/>
      <c r="D44" s="25"/>
      <c r="E44" s="25"/>
      <c r="F44" s="25"/>
      <c r="G44" s="25"/>
      <c r="H44" s="25"/>
      <c r="I44" s="25"/>
      <c r="J44" s="25"/>
      <c r="K44" s="25"/>
      <c r="L44" s="25"/>
      <c r="M44" s="25"/>
      <c r="N44" s="3"/>
      <c r="O44" s="3"/>
    </row>
    <row r="45" spans="1:19" ht="10.199999999999999" x14ac:dyDescent="0.2">
      <c r="A45" s="3"/>
      <c r="B45" s="3"/>
      <c r="C45" s="25"/>
      <c r="D45" s="25"/>
      <c r="E45" s="25"/>
      <c r="F45" s="25"/>
      <c r="G45" s="25"/>
      <c r="H45" s="25"/>
      <c r="I45" s="25"/>
      <c r="J45" s="25"/>
      <c r="K45" s="25"/>
      <c r="L45" s="25"/>
      <c r="M45" s="25"/>
      <c r="N45" s="3"/>
      <c r="O45" s="3"/>
    </row>
    <row r="46" spans="1:19" ht="10.199999999999999" x14ac:dyDescent="0.2">
      <c r="A46" s="3"/>
      <c r="B46" s="3"/>
      <c r="C46" s="25"/>
      <c r="D46" s="25"/>
      <c r="E46" s="25"/>
      <c r="F46" s="25"/>
      <c r="G46" s="25"/>
      <c r="H46" s="25"/>
      <c r="I46" s="25"/>
      <c r="J46" s="25"/>
      <c r="K46" s="25"/>
      <c r="L46" s="25"/>
      <c r="M46" s="25"/>
      <c r="N46" s="3"/>
      <c r="O46" s="3"/>
    </row>
    <row r="47" spans="1:19" ht="10.199999999999999" x14ac:dyDescent="0.2">
      <c r="A47" s="3"/>
      <c r="B47" s="3"/>
      <c r="C47" s="25"/>
      <c r="D47" s="25"/>
      <c r="E47" s="25"/>
      <c r="F47" s="25"/>
      <c r="G47" s="25"/>
      <c r="H47" s="25"/>
      <c r="I47" s="25"/>
      <c r="J47" s="25"/>
      <c r="K47" s="25"/>
      <c r="L47" s="25"/>
      <c r="M47" s="25"/>
      <c r="N47" s="3"/>
      <c r="O47" s="3"/>
    </row>
    <row r="48" spans="1:19" ht="10.199999999999999" x14ac:dyDescent="0.2">
      <c r="A48" s="3"/>
      <c r="B48" s="3"/>
      <c r="C48" s="25"/>
      <c r="D48" s="25"/>
      <c r="E48" s="25"/>
      <c r="F48" s="25"/>
      <c r="G48" s="25"/>
      <c r="H48" s="25"/>
      <c r="I48" s="25"/>
      <c r="J48" s="25"/>
      <c r="K48" s="25"/>
      <c r="L48" s="25"/>
      <c r="M48" s="25"/>
      <c r="N48" s="3"/>
      <c r="O48" s="3"/>
    </row>
    <row r="49" spans="1:15" ht="10.199999999999999" x14ac:dyDescent="0.2">
      <c r="A49" s="3"/>
      <c r="B49" s="3"/>
      <c r="C49" s="25"/>
      <c r="D49" s="25"/>
      <c r="E49" s="25"/>
      <c r="F49" s="25"/>
      <c r="G49" s="25"/>
      <c r="H49" s="25"/>
      <c r="I49" s="25"/>
      <c r="J49" s="25"/>
      <c r="K49" s="25"/>
      <c r="L49" s="25"/>
      <c r="M49" s="25"/>
      <c r="N49" s="3"/>
      <c r="O49" s="3"/>
    </row>
    <row r="50" spans="1:15" ht="10.199999999999999" x14ac:dyDescent="0.2">
      <c r="A50" s="3"/>
      <c r="B50" s="3"/>
      <c r="C50" s="25"/>
      <c r="D50" s="25"/>
      <c r="E50" s="25"/>
      <c r="F50" s="25"/>
      <c r="G50" s="25"/>
      <c r="H50" s="25"/>
      <c r="I50" s="25"/>
      <c r="J50" s="25"/>
      <c r="K50" s="25"/>
      <c r="L50" s="25"/>
      <c r="M50" s="25"/>
      <c r="N50" s="3"/>
      <c r="O50" s="3"/>
    </row>
    <row r="51" spans="1:15" ht="10.199999999999999" x14ac:dyDescent="0.2">
      <c r="A51" s="3"/>
      <c r="B51" s="3"/>
      <c r="C51" s="25"/>
      <c r="D51" s="25"/>
      <c r="E51" s="25"/>
      <c r="F51" s="25"/>
      <c r="G51" s="25"/>
      <c r="H51" s="25"/>
      <c r="I51" s="25"/>
      <c r="J51" s="25"/>
      <c r="K51" s="25"/>
      <c r="L51" s="25"/>
      <c r="M51" s="25"/>
      <c r="N51" s="3"/>
      <c r="O51" s="3"/>
    </row>
    <row r="52" spans="1:15" ht="10.199999999999999" x14ac:dyDescent="0.2">
      <c r="A52" s="3"/>
      <c r="B52" s="3"/>
      <c r="C52" s="25"/>
      <c r="D52" s="25"/>
      <c r="E52" s="25"/>
      <c r="F52" s="25"/>
      <c r="G52" s="25"/>
      <c r="H52" s="25"/>
      <c r="I52" s="25"/>
      <c r="J52" s="25"/>
      <c r="K52" s="25"/>
      <c r="L52" s="25"/>
      <c r="M52" s="25"/>
      <c r="N52" s="3"/>
      <c r="O52" s="3"/>
    </row>
    <row r="53" spans="1:15" ht="10.199999999999999" x14ac:dyDescent="0.2">
      <c r="A53" s="3"/>
      <c r="B53" s="3"/>
      <c r="C53" s="25"/>
      <c r="D53" s="25"/>
      <c r="E53" s="25"/>
      <c r="F53" s="25"/>
      <c r="G53" s="25"/>
      <c r="H53" s="25"/>
      <c r="I53" s="25"/>
      <c r="J53" s="25"/>
      <c r="K53" s="25"/>
      <c r="L53" s="25"/>
      <c r="M53" s="25"/>
      <c r="N53" s="3"/>
      <c r="O53" s="3"/>
    </row>
    <row r="54" spans="1:15" ht="10.199999999999999" x14ac:dyDescent="0.2">
      <c r="A54" s="3"/>
      <c r="B54" s="3"/>
      <c r="C54" s="25"/>
      <c r="D54" s="25"/>
      <c r="E54" s="25"/>
      <c r="F54" s="25"/>
      <c r="G54" s="25"/>
      <c r="H54" s="25"/>
      <c r="I54" s="25"/>
      <c r="J54" s="25"/>
      <c r="K54" s="25"/>
      <c r="L54" s="25"/>
      <c r="M54" s="25"/>
      <c r="N54" s="3"/>
      <c r="O54" s="3"/>
    </row>
    <row r="55" spans="1:15" ht="10.199999999999999" x14ac:dyDescent="0.2">
      <c r="A55" s="3"/>
      <c r="B55" s="3"/>
      <c r="C55" s="25"/>
      <c r="D55" s="25"/>
      <c r="E55" s="25"/>
      <c r="F55" s="25"/>
      <c r="G55" s="25"/>
      <c r="H55" s="25"/>
      <c r="I55" s="25"/>
      <c r="J55" s="25"/>
      <c r="K55" s="25"/>
      <c r="L55" s="25"/>
      <c r="M55" s="25"/>
      <c r="N55" s="3"/>
      <c r="O55" s="3"/>
    </row>
    <row r="56" spans="1:15" ht="10.199999999999999" x14ac:dyDescent="0.2">
      <c r="A56" s="3"/>
      <c r="B56" s="3"/>
      <c r="C56" s="25"/>
      <c r="D56" s="25"/>
      <c r="E56" s="25"/>
      <c r="F56" s="25"/>
      <c r="G56" s="25"/>
      <c r="H56" s="25"/>
      <c r="I56" s="25"/>
      <c r="J56" s="25"/>
      <c r="K56" s="25"/>
      <c r="L56" s="25"/>
      <c r="M56" s="25"/>
      <c r="N56" s="3"/>
      <c r="O56" s="3"/>
    </row>
    <row r="57" spans="1:15" ht="10.199999999999999" x14ac:dyDescent="0.2">
      <c r="A57" s="3"/>
      <c r="B57" s="3"/>
      <c r="C57" s="25"/>
      <c r="D57" s="25"/>
      <c r="E57" s="25"/>
      <c r="F57" s="25"/>
      <c r="G57" s="25"/>
      <c r="H57" s="25"/>
      <c r="I57" s="25"/>
      <c r="J57" s="25"/>
      <c r="K57" s="25"/>
      <c r="L57" s="25"/>
      <c r="M57" s="25"/>
      <c r="N57" s="3"/>
      <c r="O57" s="3"/>
    </row>
    <row r="58" spans="1:15" ht="10.199999999999999" x14ac:dyDescent="0.2">
      <c r="A58" s="3"/>
      <c r="B58" s="3"/>
      <c r="C58" s="25"/>
      <c r="D58" s="25"/>
      <c r="E58" s="25"/>
      <c r="F58" s="25"/>
      <c r="G58" s="25"/>
      <c r="H58" s="25"/>
      <c r="I58" s="25"/>
      <c r="J58" s="25"/>
      <c r="K58" s="25"/>
      <c r="L58" s="25"/>
      <c r="M58" s="25"/>
      <c r="N58" s="3"/>
      <c r="O58" s="3"/>
    </row>
    <row r="59" spans="1:15" ht="10.199999999999999" x14ac:dyDescent="0.2">
      <c r="A59" s="3"/>
      <c r="B59" s="3"/>
      <c r="C59" s="25"/>
      <c r="D59" s="25"/>
      <c r="E59" s="25"/>
      <c r="F59" s="25"/>
      <c r="G59" s="25"/>
      <c r="H59" s="25"/>
      <c r="I59" s="25"/>
      <c r="J59" s="25"/>
      <c r="K59" s="25"/>
      <c r="L59" s="25"/>
      <c r="M59" s="25"/>
      <c r="N59" s="3"/>
      <c r="O59" s="3"/>
    </row>
    <row r="60" spans="1:15" ht="10.8"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3.11 Kleine mestvergister op boerderijen</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125" defaultRowHeight="0" customHeight="1" zeroHeight="1" x14ac:dyDescent="0.2"/>
  <cols>
    <col min="1" max="2" width="2.875" style="68" customWidth="1"/>
    <col min="3" max="3" width="11.625" style="68" customWidth="1"/>
    <col min="4" max="4" width="12.125" style="68" customWidth="1"/>
    <col min="5" max="5" width="11.875" style="68" customWidth="1"/>
    <col min="6" max="6" width="12.125" style="68" customWidth="1"/>
    <col min="7" max="7" width="9.25" style="68" customWidth="1"/>
    <col min="8" max="8" width="12.125" style="68" customWidth="1"/>
    <col min="9" max="9" width="9.25" style="68" customWidth="1"/>
    <col min="10" max="10" width="10.5" style="68" customWidth="1"/>
    <col min="11" max="11" width="10.75" style="68" customWidth="1"/>
    <col min="12" max="12" width="12.625" style="68" customWidth="1"/>
    <col min="13" max="13" width="11.125" style="68" customWidth="1"/>
    <col min="14" max="14" width="12.625" style="68" customWidth="1"/>
    <col min="15" max="15" width="3.62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2"/>
      <c r="N1" s="2"/>
      <c r="O1" s="2"/>
      <c r="P1" s="69"/>
      <c r="Q1" s="69"/>
      <c r="R1" s="69"/>
      <c r="S1" s="69"/>
    </row>
    <row r="2" spans="1:19" ht="10.199999999999999" x14ac:dyDescent="0.2">
      <c r="A2" s="2"/>
      <c r="B2" s="2"/>
      <c r="C2" s="25"/>
      <c r="D2" s="25"/>
      <c r="E2" s="25"/>
      <c r="F2" s="25"/>
      <c r="G2" s="25"/>
      <c r="H2" s="42"/>
      <c r="I2" s="42"/>
      <c r="J2" s="42"/>
      <c r="K2" s="42"/>
      <c r="L2" s="25"/>
      <c r="M2" s="3"/>
      <c r="N2" s="3"/>
      <c r="O2" s="2"/>
      <c r="P2" s="69"/>
      <c r="Q2" s="69"/>
      <c r="R2" s="69"/>
      <c r="S2" s="69"/>
    </row>
    <row r="3" spans="1:19" ht="10.199999999999999" x14ac:dyDescent="0.2">
      <c r="A3" s="2"/>
      <c r="B3" s="2"/>
      <c r="C3" s="43"/>
      <c r="D3" s="43"/>
      <c r="E3" s="43"/>
      <c r="F3" s="43"/>
      <c r="G3" s="43"/>
      <c r="H3" s="42"/>
      <c r="I3" s="42"/>
      <c r="J3" s="42"/>
      <c r="K3" s="42"/>
      <c r="L3" s="25"/>
      <c r="M3" s="3"/>
      <c r="N3" s="3"/>
      <c r="O3" s="2"/>
      <c r="P3" s="69"/>
      <c r="Q3" s="69"/>
      <c r="R3" s="69"/>
      <c r="S3" s="69"/>
    </row>
    <row r="4" spans="1:19" ht="17.399999999999999" x14ac:dyDescent="0.3">
      <c r="A4" s="3"/>
      <c r="B4" s="3"/>
      <c r="C4" s="44"/>
      <c r="D4" s="44"/>
      <c r="E4" s="44"/>
      <c r="F4" s="44"/>
      <c r="G4" s="44"/>
      <c r="H4" s="42"/>
      <c r="I4" s="42"/>
      <c r="J4" s="42"/>
      <c r="K4" s="42"/>
      <c r="L4" s="25"/>
      <c r="M4" s="3"/>
      <c r="N4" s="3"/>
      <c r="O4" s="3"/>
    </row>
    <row r="5" spans="1:19" ht="10.199999999999999" x14ac:dyDescent="0.2">
      <c r="A5" s="3"/>
      <c r="B5" s="3"/>
      <c r="C5" s="45"/>
      <c r="D5" s="45"/>
      <c r="E5" s="45"/>
      <c r="F5" s="45"/>
      <c r="G5" s="45"/>
      <c r="H5" s="42"/>
      <c r="I5" s="42"/>
      <c r="J5" s="42"/>
      <c r="K5" s="42"/>
      <c r="L5" s="25"/>
      <c r="M5" s="3"/>
      <c r="N5" s="3"/>
      <c r="O5" s="3"/>
    </row>
    <row r="6" spans="1:19" ht="10.199999999999999" x14ac:dyDescent="0.2">
      <c r="A6" s="3"/>
      <c r="B6" s="3"/>
      <c r="C6" s="42"/>
      <c r="D6" s="42"/>
      <c r="E6" s="42"/>
      <c r="F6" s="42"/>
      <c r="G6" s="42"/>
      <c r="H6" s="42"/>
      <c r="I6" s="42"/>
      <c r="J6" s="42"/>
      <c r="K6" s="42"/>
      <c r="L6" s="25"/>
      <c r="M6" s="3"/>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4" x14ac:dyDescent="0.2">
      <c r="A17" s="3"/>
      <c r="B17" s="3"/>
      <c r="C17" s="121"/>
      <c r="D17" s="120"/>
      <c r="E17" s="120"/>
      <c r="F17" s="120"/>
      <c r="G17" s="120"/>
      <c r="H17" s="120"/>
      <c r="I17" s="120"/>
      <c r="J17" s="120"/>
      <c r="K17" s="120"/>
      <c r="L17" s="120"/>
      <c r="M17" s="120"/>
      <c r="N17" s="3"/>
      <c r="O17" s="3"/>
    </row>
    <row r="18" spans="1:22" ht="10.199999999999999"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 xml:space="preserve">Het vergroten van de productie van biogas of groen gas afkomstig uit mestvergisters </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100000</v>
      </c>
      <c r="M31" s="266">
        <f>IFERROR((IF(L31&gt;J31,L31-J31,0)),"")</f>
        <v>100000</v>
      </c>
      <c r="N31" s="266"/>
      <c r="O31" s="25"/>
    </row>
    <row r="32" spans="1:22" ht="18" customHeight="1" x14ac:dyDescent="0.2">
      <c r="A32" s="3"/>
      <c r="B32" s="3"/>
      <c r="C32" s="41" t="str">
        <f>IF(Beginpagina!$C$23=0,"",Beginpagina!$C$23)</f>
        <v/>
      </c>
      <c r="D32" s="265" t="str">
        <f>IF(Beginpagina!$D$23=0,"",Beginpagina!$D$23)</f>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t="str">
        <f>_xlfn.IFNA(VLOOKUP(C32,Beginpagina!$C$21:$G$26,5,0),"")</f>
        <v/>
      </c>
      <c r="M32" s="266" t="str">
        <f>IFERROR((IF(L32&gt;J32,L32-J32,0)),"")</f>
        <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6.2" x14ac:dyDescent="0.3">
      <c r="A37" s="3"/>
      <c r="B37" s="3"/>
      <c r="C37" s="53" t="s">
        <v>31</v>
      </c>
      <c r="D37" s="53"/>
      <c r="E37" s="53"/>
      <c r="F37" s="53"/>
      <c r="G37" s="53"/>
      <c r="H37" s="54"/>
      <c r="I37" s="54"/>
      <c r="J37" s="54"/>
      <c r="K37" s="54"/>
      <c r="L37" s="42"/>
      <c r="M37" s="2"/>
      <c r="N37" s="2"/>
      <c r="O37" s="2"/>
      <c r="P37" s="69"/>
      <c r="Q37" s="69"/>
      <c r="R37" s="69"/>
      <c r="S37" s="69"/>
    </row>
    <row r="38" spans="1:19" ht="10.199999999999999" x14ac:dyDescent="0.2">
      <c r="A38" s="3"/>
      <c r="B38" s="3"/>
      <c r="C38" s="54"/>
      <c r="D38" s="54"/>
      <c r="E38" s="54"/>
      <c r="F38" s="54"/>
      <c r="G38" s="54"/>
      <c r="H38" s="54"/>
      <c r="I38" s="54"/>
      <c r="J38" s="54"/>
      <c r="K38" s="54"/>
      <c r="L38" s="42"/>
      <c r="M38" s="2"/>
      <c r="N38" s="2"/>
      <c r="O38" s="2"/>
      <c r="P38" s="69"/>
      <c r="Q38" s="69"/>
      <c r="R38" s="69"/>
      <c r="S38" s="69"/>
    </row>
    <row r="39" spans="1:19" ht="10.5" customHeight="1" x14ac:dyDescent="0.2">
      <c r="A39" s="3"/>
      <c r="B39" s="3"/>
      <c r="C39" s="256" t="s">
        <v>84</v>
      </c>
      <c r="D39" s="256"/>
      <c r="E39" s="256"/>
      <c r="F39" s="256"/>
      <c r="G39" s="256"/>
      <c r="H39" s="256"/>
      <c r="I39" s="256"/>
      <c r="J39" s="256"/>
      <c r="K39" s="55"/>
      <c r="L39" s="55"/>
      <c r="M39" s="33"/>
      <c r="N39" s="33"/>
      <c r="O39"/>
      <c r="P39" s="71"/>
      <c r="Q39" s="71"/>
      <c r="R39" s="71"/>
      <c r="S39" s="71"/>
    </row>
    <row r="40" spans="1:19" ht="10.5" customHeight="1" x14ac:dyDescent="0.2">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199999999999999" x14ac:dyDescent="0.2">
      <c r="A43" s="3"/>
      <c r="B43" s="3"/>
      <c r="C43" s="256"/>
      <c r="D43" s="256"/>
      <c r="E43" s="256"/>
      <c r="F43" s="256"/>
      <c r="G43" s="256"/>
      <c r="H43" s="256"/>
      <c r="I43" s="256"/>
      <c r="J43" s="256"/>
      <c r="K43" s="25"/>
      <c r="L43" s="25"/>
      <c r="M43" s="3"/>
      <c r="N43" s="3"/>
      <c r="O43" s="3"/>
    </row>
    <row r="44" spans="1:19" ht="10.199999999999999" x14ac:dyDescent="0.2">
      <c r="A44" s="3"/>
      <c r="B44" s="3"/>
      <c r="C44" s="25"/>
      <c r="D44" s="25"/>
      <c r="E44" s="25"/>
      <c r="F44" s="25"/>
      <c r="G44" s="25"/>
      <c r="H44" s="25"/>
      <c r="I44" s="25"/>
      <c r="J44" s="25"/>
      <c r="K44" s="25"/>
      <c r="L44" s="25"/>
      <c r="M44" s="3"/>
      <c r="N44" s="3"/>
      <c r="O44" s="3"/>
    </row>
    <row r="45" spans="1:19" ht="10.199999999999999" x14ac:dyDescent="0.2">
      <c r="A45" s="3"/>
      <c r="B45" s="3"/>
      <c r="C45" s="25"/>
      <c r="D45" s="25"/>
      <c r="E45" s="25"/>
      <c r="F45" s="25"/>
      <c r="G45" s="25"/>
      <c r="H45" s="25"/>
      <c r="I45" s="25"/>
      <c r="J45" s="25"/>
      <c r="K45" s="25"/>
      <c r="L45" s="25"/>
      <c r="M45" s="3"/>
      <c r="N45" s="3"/>
      <c r="O45" s="3"/>
    </row>
    <row r="46" spans="1:19" ht="10.199999999999999" x14ac:dyDescent="0.2">
      <c r="A46" s="3"/>
      <c r="B46" s="3"/>
      <c r="C46" s="25"/>
      <c r="D46" s="25"/>
      <c r="E46" s="25"/>
      <c r="F46" s="25"/>
      <c r="G46" s="25"/>
      <c r="H46" s="25"/>
      <c r="I46" s="25"/>
      <c r="J46" s="25"/>
      <c r="K46" s="25"/>
      <c r="L46" s="25"/>
      <c r="M46" s="3"/>
      <c r="N46" s="3"/>
      <c r="O46" s="3"/>
    </row>
    <row r="47" spans="1:19" ht="10.199999999999999" x14ac:dyDescent="0.2">
      <c r="A47" s="3"/>
      <c r="B47" s="3"/>
      <c r="C47" s="25"/>
      <c r="D47" s="25"/>
      <c r="E47" s="25"/>
      <c r="F47" s="25"/>
      <c r="G47" s="25"/>
      <c r="H47" s="25"/>
      <c r="I47" s="25"/>
      <c r="J47" s="25"/>
      <c r="K47" s="25"/>
      <c r="L47" s="25"/>
      <c r="M47" s="3"/>
      <c r="N47" s="3"/>
      <c r="O47" s="3"/>
    </row>
    <row r="48" spans="1:19" ht="10.199999999999999" x14ac:dyDescent="0.2">
      <c r="A48" s="3"/>
      <c r="B48" s="3"/>
      <c r="C48" s="25"/>
      <c r="D48" s="25"/>
      <c r="E48" s="25"/>
      <c r="F48" s="25"/>
      <c r="G48" s="25"/>
      <c r="H48" s="25"/>
      <c r="I48" s="25"/>
      <c r="J48" s="25"/>
      <c r="K48" s="25"/>
      <c r="L48" s="25"/>
      <c r="M48" s="3"/>
      <c r="N48" s="3"/>
      <c r="O48" s="3"/>
    </row>
    <row r="49" spans="1:15" ht="10.199999999999999" x14ac:dyDescent="0.2">
      <c r="A49" s="3"/>
      <c r="B49" s="3"/>
      <c r="C49" s="25"/>
      <c r="D49" s="25"/>
      <c r="E49" s="25"/>
      <c r="F49" s="25"/>
      <c r="G49" s="25"/>
      <c r="H49" s="25"/>
      <c r="I49" s="25"/>
      <c r="J49" s="25"/>
      <c r="K49" s="25"/>
      <c r="L49" s="25"/>
      <c r="M49" s="3"/>
      <c r="N49" s="3"/>
      <c r="O49" s="3"/>
    </row>
    <row r="50" spans="1:15" ht="10.199999999999999" x14ac:dyDescent="0.2">
      <c r="A50" s="3"/>
      <c r="B50" s="3"/>
      <c r="C50" s="25"/>
      <c r="D50" s="25"/>
      <c r="E50" s="25"/>
      <c r="F50" s="25"/>
      <c r="G50" s="25"/>
      <c r="H50" s="25"/>
      <c r="I50" s="25"/>
      <c r="J50" s="25"/>
      <c r="K50" s="25"/>
      <c r="L50" s="25"/>
      <c r="M50" s="3"/>
      <c r="N50" s="3"/>
      <c r="O50" s="3"/>
    </row>
    <row r="51" spans="1:15" ht="10.199999999999999" x14ac:dyDescent="0.2">
      <c r="A51" s="3"/>
      <c r="B51" s="3"/>
      <c r="C51" s="25"/>
      <c r="D51" s="25"/>
      <c r="E51" s="25"/>
      <c r="F51" s="25"/>
      <c r="G51" s="25"/>
      <c r="H51" s="25"/>
      <c r="I51" s="25"/>
      <c r="J51" s="25"/>
      <c r="K51" s="25"/>
      <c r="L51" s="25"/>
      <c r="M51" s="3"/>
      <c r="N51" s="3"/>
      <c r="O51" s="3"/>
    </row>
    <row r="52" spans="1:15" ht="10.199999999999999" x14ac:dyDescent="0.2">
      <c r="A52" s="3"/>
      <c r="B52" s="3"/>
      <c r="C52" s="25"/>
      <c r="D52" s="25"/>
      <c r="E52" s="25"/>
      <c r="F52" s="25"/>
      <c r="G52" s="25"/>
      <c r="H52" s="25"/>
      <c r="I52" s="25"/>
      <c r="J52" s="25"/>
      <c r="K52" s="25"/>
      <c r="L52" s="25"/>
      <c r="M52" s="3"/>
      <c r="N52" s="3"/>
      <c r="O52" s="3"/>
    </row>
    <row r="53" spans="1:15" ht="10.199999999999999" x14ac:dyDescent="0.2">
      <c r="A53" s="3"/>
      <c r="B53" s="3"/>
      <c r="C53" s="25"/>
      <c r="D53" s="25"/>
      <c r="E53" s="25"/>
      <c r="F53" s="25"/>
      <c r="G53" s="25"/>
      <c r="H53" s="25"/>
      <c r="I53" s="25"/>
      <c r="J53" s="25"/>
      <c r="K53" s="25"/>
      <c r="L53" s="25"/>
      <c r="M53" s="3"/>
      <c r="N53" s="3"/>
      <c r="O53" s="3"/>
    </row>
    <row r="54" spans="1:15" ht="10.199999999999999" x14ac:dyDescent="0.2">
      <c r="A54" s="3"/>
      <c r="B54" s="3"/>
      <c r="C54" s="25"/>
      <c r="D54" s="25"/>
      <c r="E54" s="25"/>
      <c r="F54" s="25"/>
      <c r="G54" s="25"/>
      <c r="H54" s="25"/>
      <c r="I54" s="25"/>
      <c r="J54" s="25"/>
      <c r="K54" s="25"/>
      <c r="L54" s="25"/>
      <c r="M54" s="3"/>
      <c r="N54" s="3"/>
      <c r="O54" s="3"/>
    </row>
    <row r="55" spans="1:15" ht="10.199999999999999" x14ac:dyDescent="0.2">
      <c r="A55" s="3"/>
      <c r="B55" s="3"/>
      <c r="C55" s="25"/>
      <c r="D55" s="25"/>
      <c r="E55" s="25"/>
      <c r="F55" s="25"/>
      <c r="G55" s="25"/>
      <c r="H55" s="25"/>
      <c r="I55" s="25"/>
      <c r="J55" s="25"/>
      <c r="K55" s="25"/>
      <c r="L55" s="25"/>
      <c r="M55" s="3"/>
      <c r="N55" s="3"/>
      <c r="O55" s="3"/>
    </row>
    <row r="56" spans="1:15" ht="10.199999999999999" x14ac:dyDescent="0.2">
      <c r="A56" s="3"/>
      <c r="B56" s="3"/>
      <c r="C56" s="25"/>
      <c r="D56" s="25"/>
      <c r="E56" s="25"/>
      <c r="F56" s="25"/>
      <c r="G56" s="25"/>
      <c r="H56" s="25"/>
      <c r="I56" s="25"/>
      <c r="J56" s="25"/>
      <c r="K56" s="25"/>
      <c r="L56" s="25"/>
      <c r="M56" s="3"/>
      <c r="N56" s="3"/>
      <c r="O56" s="3"/>
    </row>
    <row r="57" spans="1:15" ht="10.199999999999999" x14ac:dyDescent="0.2">
      <c r="A57" s="3"/>
      <c r="B57" s="3"/>
      <c r="C57" s="25"/>
      <c r="D57" s="25"/>
      <c r="E57" s="25"/>
      <c r="F57" s="25"/>
      <c r="G57" s="25"/>
      <c r="H57" s="25"/>
      <c r="I57" s="25"/>
      <c r="J57" s="25"/>
      <c r="K57" s="25"/>
      <c r="L57" s="25"/>
      <c r="M57" s="3"/>
      <c r="N57" s="3"/>
      <c r="O57" s="3"/>
    </row>
    <row r="58" spans="1:15" ht="10.199999999999999" x14ac:dyDescent="0.2">
      <c r="A58" s="3"/>
      <c r="B58" s="3"/>
      <c r="C58" s="25"/>
      <c r="D58" s="25"/>
      <c r="E58" s="25"/>
      <c r="F58" s="25"/>
      <c r="G58" s="25"/>
      <c r="H58" s="25"/>
      <c r="I58" s="25"/>
      <c r="J58" s="25"/>
      <c r="K58" s="25"/>
      <c r="L58" s="25"/>
      <c r="M58" s="3"/>
      <c r="N58" s="3"/>
      <c r="O58" s="3"/>
    </row>
    <row r="59" spans="1:15" ht="10.199999999999999" x14ac:dyDescent="0.2">
      <c r="A59" s="3"/>
      <c r="B59" s="3"/>
      <c r="C59" s="25"/>
      <c r="D59" s="25"/>
      <c r="E59" s="25"/>
      <c r="F59" s="25"/>
      <c r="G59" s="25"/>
      <c r="H59" s="25"/>
      <c r="I59" s="25"/>
      <c r="J59" s="25"/>
      <c r="K59" s="25"/>
      <c r="L59" s="25"/>
      <c r="M59" s="3"/>
      <c r="N59" s="3"/>
      <c r="O59" s="3"/>
    </row>
    <row r="60" spans="1:15" ht="10.199999999999999" x14ac:dyDescent="0.2">
      <c r="A60" s="3"/>
      <c r="B60" s="3"/>
      <c r="C60" s="25"/>
      <c r="D60" s="25"/>
      <c r="E60" s="25"/>
      <c r="F60" s="25"/>
      <c r="G60" s="25"/>
      <c r="H60" s="25"/>
      <c r="I60" s="25"/>
      <c r="J60" s="25"/>
      <c r="K60" s="25"/>
      <c r="L60" s="25"/>
      <c r="M60" s="3"/>
      <c r="N60" s="3"/>
      <c r="O60" s="3"/>
    </row>
    <row r="61" spans="1:15" ht="10.199999999999999" x14ac:dyDescent="0.2">
      <c r="A61" s="3"/>
      <c r="B61" s="3"/>
      <c r="C61" s="25"/>
      <c r="D61" s="25"/>
      <c r="E61" s="25"/>
      <c r="F61" s="25"/>
      <c r="G61" s="25"/>
      <c r="H61" s="25"/>
      <c r="I61" s="25"/>
      <c r="J61" s="25"/>
      <c r="K61" s="25"/>
      <c r="L61" s="25"/>
      <c r="M61" s="3"/>
      <c r="N61" s="3"/>
      <c r="O61" s="3"/>
    </row>
    <row r="62" spans="1:15" ht="10.199999999999999" x14ac:dyDescent="0.2">
      <c r="A62" s="3"/>
      <c r="B62" s="3"/>
      <c r="C62" s="25"/>
      <c r="D62" s="25"/>
      <c r="E62" s="25"/>
      <c r="F62" s="25"/>
      <c r="G62" s="25"/>
      <c r="H62" s="25"/>
      <c r="I62" s="25"/>
      <c r="J62" s="25"/>
      <c r="K62" s="25"/>
      <c r="L62" s="25"/>
      <c r="M62" s="3"/>
      <c r="N62" s="3"/>
      <c r="O62" s="3"/>
    </row>
    <row r="63" spans="1:15" ht="10.199999999999999" x14ac:dyDescent="0.2">
      <c r="A63" s="3"/>
      <c r="B63" s="3"/>
      <c r="C63" s="25"/>
      <c r="D63" s="25"/>
      <c r="E63" s="25"/>
      <c r="F63" s="25"/>
      <c r="G63" s="25"/>
      <c r="H63" s="25"/>
      <c r="I63" s="25"/>
      <c r="J63" s="25"/>
      <c r="K63" s="25"/>
      <c r="L63" s="25"/>
      <c r="M63" s="3"/>
      <c r="N63" s="3"/>
      <c r="O63" s="3"/>
    </row>
    <row r="64" spans="1:15" ht="10.199999999999999" x14ac:dyDescent="0.2">
      <c r="A64" s="3"/>
      <c r="B64" s="3"/>
      <c r="C64" s="25"/>
      <c r="D64" s="25"/>
      <c r="E64" s="25"/>
      <c r="F64" s="25"/>
      <c r="G64" s="25"/>
      <c r="H64" s="25"/>
      <c r="I64" s="25"/>
      <c r="J64" s="25"/>
      <c r="K64" s="25"/>
      <c r="L64" s="25"/>
      <c r="M64" s="3"/>
      <c r="N64" s="3"/>
      <c r="O64" s="3"/>
    </row>
    <row r="65" spans="1:15" ht="10.8"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3.11 Kleine mestvergister op boerderijen</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tabSelected="1" zoomScaleNormal="100" workbookViewId="0">
      <selection activeCell="C12" sqref="C12"/>
    </sheetView>
  </sheetViews>
  <sheetFormatPr defaultColWidth="9.125" defaultRowHeight="0" customHeight="1" zeroHeight="1" x14ac:dyDescent="0.2"/>
  <cols>
    <col min="1" max="2" width="2.875" style="3" customWidth="1"/>
    <col min="3" max="3" width="12.875" style="3" customWidth="1"/>
    <col min="4" max="4" width="57.125" style="3" customWidth="1"/>
    <col min="5" max="5" width="17.25" style="3" customWidth="1"/>
    <col min="6" max="6" width="7" style="3" customWidth="1"/>
    <col min="7" max="7" width="8.75" style="3" customWidth="1"/>
    <col min="8" max="9" width="7" style="3" customWidth="1"/>
    <col min="10" max="10" width="5.75" style="3" customWidth="1"/>
    <col min="11" max="14" width="15.75" style="68" customWidth="1"/>
    <col min="15" max="16384" width="9.125" style="68"/>
  </cols>
  <sheetData>
    <row r="1" spans="1:14" ht="10.199999999999999" x14ac:dyDescent="0.2">
      <c r="A1" s="2"/>
      <c r="B1" s="2"/>
      <c r="C1" s="2"/>
      <c r="D1" s="2"/>
      <c r="E1" s="2"/>
      <c r="F1" s="2"/>
      <c r="G1" s="2"/>
      <c r="H1" s="2"/>
      <c r="I1" s="2"/>
      <c r="J1" s="2"/>
      <c r="K1" s="69"/>
      <c r="L1" s="69"/>
      <c r="M1" s="69"/>
      <c r="N1" s="69"/>
    </row>
    <row r="2" spans="1:14" ht="10.199999999999999" x14ac:dyDescent="0.2">
      <c r="A2" s="2"/>
      <c r="B2" s="2"/>
      <c r="D2" s="2"/>
      <c r="E2" s="2"/>
      <c r="F2" s="2"/>
      <c r="G2" s="2"/>
      <c r="J2" s="2"/>
      <c r="K2" s="69"/>
      <c r="L2" s="69"/>
      <c r="M2" s="69"/>
      <c r="N2" s="69"/>
    </row>
    <row r="3" spans="1:14" ht="10.199999999999999" x14ac:dyDescent="0.2">
      <c r="A3" s="2"/>
      <c r="B3" s="2"/>
      <c r="C3" s="4"/>
      <c r="D3" s="2"/>
      <c r="E3" s="2"/>
      <c r="F3" s="2"/>
      <c r="G3" s="2"/>
      <c r="J3" s="2"/>
      <c r="K3" s="69"/>
      <c r="L3" s="69"/>
      <c r="M3" s="69"/>
      <c r="N3" s="69"/>
    </row>
    <row r="4" spans="1:14" ht="17.399999999999999" x14ac:dyDescent="0.3">
      <c r="C4" s="16"/>
      <c r="D4" s="2"/>
      <c r="E4" s="2"/>
      <c r="F4" s="2"/>
      <c r="G4" s="2"/>
    </row>
    <row r="5" spans="1:14" ht="10.199999999999999" x14ac:dyDescent="0.2">
      <c r="C5" s="5"/>
      <c r="D5" s="2"/>
      <c r="E5" s="2"/>
      <c r="F5" s="2"/>
      <c r="G5" s="2"/>
    </row>
    <row r="6" spans="1:14" ht="10.199999999999999" x14ac:dyDescent="0.2">
      <c r="C6" s="2"/>
      <c r="D6" s="2"/>
      <c r="E6" s="2"/>
      <c r="F6" s="2"/>
      <c r="G6" s="2"/>
    </row>
    <row r="7" spans="1:14" ht="10.199999999999999" x14ac:dyDescent="0.2">
      <c r="C7" s="42"/>
      <c r="D7" s="64" t="s">
        <v>115</v>
      </c>
      <c r="E7" s="42"/>
      <c r="F7" s="42"/>
      <c r="G7" s="42"/>
      <c r="H7" s="42"/>
      <c r="I7" s="42"/>
      <c r="J7" s="42"/>
      <c r="K7" s="69"/>
    </row>
    <row r="8" spans="1:14" ht="10.199999999999999" x14ac:dyDescent="0.2">
      <c r="C8" s="42"/>
      <c r="D8" s="64"/>
      <c r="E8" s="42"/>
      <c r="F8" s="42"/>
      <c r="G8" s="42"/>
      <c r="H8" s="42"/>
      <c r="I8" s="42"/>
      <c r="J8" s="42"/>
      <c r="K8" s="69"/>
    </row>
    <row r="9" spans="1:14" ht="10.199999999999999"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 xml:space="preserve">Het vergroten van de productie van biogas of groen gas afkomstig uit mestvergisters </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100000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6.2" x14ac:dyDescent="0.3">
      <c r="C61" s="32" t="s">
        <v>78</v>
      </c>
      <c r="D61" s="8"/>
      <c r="E61" s="8"/>
      <c r="F61" s="8"/>
      <c r="G61" s="8"/>
      <c r="H61" s="2"/>
      <c r="I61" s="2"/>
      <c r="J61" s="2"/>
      <c r="K61" s="69"/>
      <c r="L61" s="69"/>
      <c r="M61" s="69"/>
      <c r="N61" s="69"/>
    </row>
    <row r="62" spans="1:14" ht="10.199999999999999" x14ac:dyDescent="0.2">
      <c r="C62" s="8"/>
      <c r="D62" s="8"/>
      <c r="E62" s="8"/>
      <c r="F62" s="8"/>
      <c r="G62" s="8"/>
      <c r="H62" s="2"/>
      <c r="I62" s="2"/>
      <c r="J62" s="2"/>
      <c r="K62" s="69"/>
      <c r="L62" s="69"/>
      <c r="M62" s="69"/>
      <c r="N62" s="69"/>
    </row>
    <row r="63" spans="1:14" ht="10.5" customHeight="1" x14ac:dyDescent="0.2">
      <c r="C63" s="230" t="s">
        <v>85</v>
      </c>
      <c r="D63" s="230"/>
      <c r="E63" s="230"/>
      <c r="F63" s="33"/>
      <c r="G63" s="33"/>
      <c r="H63" s="33"/>
      <c r="I63" s="33"/>
      <c r="J63"/>
      <c r="K63" s="71"/>
      <c r="L63" s="71"/>
      <c r="M63" s="71"/>
      <c r="N63" s="71"/>
    </row>
    <row r="64" spans="1:14" ht="10.5" customHeight="1" x14ac:dyDescent="0.2">
      <c r="C64" s="230"/>
      <c r="D64" s="230"/>
      <c r="E64" s="230"/>
      <c r="F64" s="33"/>
      <c r="G64" s="33"/>
      <c r="H64" s="33"/>
      <c r="I64" s="33"/>
    </row>
    <row r="65" spans="3:5" ht="10.5" customHeight="1" x14ac:dyDescent="0.2">
      <c r="C65" s="230"/>
      <c r="D65" s="230"/>
      <c r="E65" s="230"/>
    </row>
    <row r="66" spans="3:5" ht="10.199999999999999" x14ac:dyDescent="0.2">
      <c r="C66" s="230"/>
      <c r="D66" s="230"/>
      <c r="E66" s="230"/>
    </row>
    <row r="67" spans="3:5" ht="10.199999999999999" x14ac:dyDescent="0.2"/>
    <row r="68" spans="3:5" ht="10.199999999999999" x14ac:dyDescent="0.2"/>
    <row r="69" spans="3:5" ht="10.199999999999999" x14ac:dyDescent="0.2"/>
    <row r="70" spans="3:5" ht="10.199999999999999" x14ac:dyDescent="0.2"/>
    <row r="71" spans="3:5" ht="10.199999999999999" x14ac:dyDescent="0.2"/>
    <row r="72" spans="3:5" ht="10.199999999999999" x14ac:dyDescent="0.2"/>
    <row r="73" spans="3:5" ht="10.199999999999999" x14ac:dyDescent="0.2"/>
    <row r="74" spans="3:5" ht="10.199999999999999" x14ac:dyDescent="0.2"/>
    <row r="75" spans="3:5" ht="10.199999999999999" x14ac:dyDescent="0.2"/>
    <row r="76" spans="3:5" ht="10.199999999999999" x14ac:dyDescent="0.2"/>
    <row r="77" spans="3:5" ht="10.199999999999999" x14ac:dyDescent="0.2"/>
    <row r="78" spans="3:5" ht="10.199999999999999" x14ac:dyDescent="0.2"/>
    <row r="79" spans="3:5" ht="10.199999999999999" x14ac:dyDescent="0.2"/>
    <row r="80" spans="3:5" ht="10.199999999999999" x14ac:dyDescent="0.2"/>
    <row r="81" spans="1:10" ht="10.199999999999999" x14ac:dyDescent="0.2"/>
    <row r="82" spans="1:10" ht="10.199999999999999" x14ac:dyDescent="0.2"/>
    <row r="83" spans="1:10" ht="10.199999999999999" x14ac:dyDescent="0.2"/>
    <row r="84" spans="1:10" ht="10.199999999999999" x14ac:dyDescent="0.2"/>
    <row r="85" spans="1:10" ht="10.199999999999999" x14ac:dyDescent="0.2"/>
    <row r="86" spans="1:10" ht="10.199999999999999" x14ac:dyDescent="0.2"/>
    <row r="87" spans="1:10" ht="10.199999999999999" x14ac:dyDescent="0.2"/>
    <row r="88" spans="1:10" ht="10.199999999999999" x14ac:dyDescent="0.2"/>
    <row r="89" spans="1:10" ht="10.8" thickBot="1" x14ac:dyDescent="0.25"/>
    <row r="90" spans="1:10" s="70" customFormat="1" ht="18" customHeight="1" x14ac:dyDescent="0.2">
      <c r="A90" s="13"/>
      <c r="B90" s="13"/>
      <c r="C90" s="34" t="str">
        <f>CONCATENATE("Subsidieaanvraag voor ",Beginpagina!$D$7)</f>
        <v>Subsidieaanvraag voor Paragraaf 3.11 Kleine mestvergister op boerderijen</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2023-03-30T13:03:13Z</dcterms:modified>
</cp:coreProperties>
</file>