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9A7246AB-9368-42ED-AE70-3DB265F90B20}"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state="hidden"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<sst xmlns="http://schemas.openxmlformats.org/spreadsheetml/2006/main" count="282" uniqueCount="121">
  <si>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</si>
  <si>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</si>
  <si>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</si>
  <si>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</si>
  <si>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</si>
  <si>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</si>
  <si>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</si>
  <si>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</si>
  <si>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</si>
  <si>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</si>
  <si>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</si>
  <si>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</si>
  <si>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</si>
  <si>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</si>
  <si>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</si>
  <si>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</si>
  <si>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</si>
  <si>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</si>
  <si>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</si>
  <si>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</si>
  <si>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</si>
  <si>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</si>
  <si>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</si>
  <si>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</si>
  <si>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</si>
  <si>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</si>
  <si>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</si>
  <si>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</si>
  <si>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</si>
  <si>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</si>
  <si>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</si>
  <si>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</si>
  <si>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</si>
  <si>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</si>
  <si>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</si>
  <si>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</si>
  <si>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</si>
  <si>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</si>
  <si>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</si>
  <si>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</si>
  <si>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</si>
  <si>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</si>
  <si>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</si>
  <si>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</si>
  <si>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</si>
  <si>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</si>
  <si>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</si>
  <si>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</si>
  <si>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</si>
  <si>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</si>
  <si>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</si>
  <si>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</si>
  <si>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</si>
  <si>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</si>
  <si>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</si>
  <si>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</si>
  <si>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</si>
  <si>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</si>
  <si>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</si>
  <si>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</si>
  <si>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</si>
  <si>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</si>
  <si>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</si>
  <si>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</si>
  <si>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</si>
  <si>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</si>
  <si>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</si>
  <si>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</si>
  <si>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</si>
  <si>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</si>
  <si>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</si>
  <si>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</si>
  <si>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</si>
  <si>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</si>
  <si>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</si>
  <si>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</si>
  <si>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</si>
  <si>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</si>
  <si>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</si>
  <si>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</si>
  <si>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</si>
  <si>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</si>
  <si>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</si>
  <si>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</si>
  <si>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</si>
  <si>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</si>
  <si>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</si>
  <si>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</si>
  <si>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</si>
  <si>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</si>
  <si>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</si>
  <si>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</si>
  <si>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</si>
  <si>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</si>
  <si>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</si>
  <si>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</si>
  <si>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</si>
  <si>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</si>
  <si>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</si>
  <si>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</si>
  <si>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</si>
  <si>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</si>
  <si>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</si>
  <si>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</si>
  <si>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</si>
  <si>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</si>
  <si>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</si>
  <si>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</si>
  <si>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</si>
  <si>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</si>
  <si>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</si>
  <si>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</si>
  <si>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</si>
  <si>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</si>
  <si>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</si>
  <si>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3.6 Lokale energie-initiatieven 4.0</t>
  </si>
  <si>
    <t xml:space="preserve">Het inrichten en oprichten van een LEI </t>
  </si>
  <si>
    <t xml:space="preserve">Uitvoeren van een energiebesparingsproject/eenvoudige energiebesparingsmaatregelen </t>
  </si>
  <si>
    <t xml:space="preserve">Opleiden van vrijwilligers tot energiefixer of energiebesparingscoach </t>
  </si>
  <si>
    <t xml:space="preserve">Het voorbereiden van een energieopwekproject </t>
  </si>
  <si>
    <t xml:space="preserve">Het voorbereiden van een grootschalig energieopwekproject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</si>
</sst>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288290</xdr:colOff>
      <xdr:row>5</xdr:row>
      <xdr:rowOff>27254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163322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213194</xdr:colOff>
      <xdr:row>5</xdr:row>
      <xdr:rowOff>25015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33195</xdr:rowOff>
    </xdr:from>
    <xdr:to>
      <xdr:col>6</xdr:col>
      <xdr:colOff>247579</xdr:colOff>
      <xdr:row>49</xdr:row>
      <xdr:rowOff>116457</xdr:rowOff>
    </xdr:to>
    <xdr:sp macro="" textlink="">
      <xdr:nvSpPr>
        <xdr:cNvPr id="5" name="ga naar Personeelskosten" hidden="1">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396145"/>
          <a:ext cx="2405243"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48</xdr:row>
      <xdr:rowOff>37005</xdr:rowOff>
    </xdr:from>
    <xdr:to>
      <xdr:col>6</xdr:col>
      <xdr:colOff>244135</xdr:colOff>
      <xdr:row>49</xdr:row>
      <xdr:rowOff>122251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30167" y="8390430"/>
          <a:ext cx="2119493" cy="21859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50</xdr:row>
      <xdr:rowOff>75105</xdr:rowOff>
    </xdr:from>
    <xdr:to>
      <xdr:col>6</xdr:col>
      <xdr:colOff>244135</xdr:colOff>
      <xdr:row>52</xdr:row>
      <xdr:rowOff>28271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30167" y="8695230"/>
          <a:ext cx="2119493" cy="2198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133010</xdr:colOff>
      <xdr:row>43</xdr:row>
      <xdr:rowOff>37005</xdr:rowOff>
    </xdr:from>
    <xdr:to>
      <xdr:col>11</xdr:col>
      <xdr:colOff>258949</xdr:colOff>
      <xdr:row>44</xdr:row>
      <xdr:rowOff>124791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38260" y="8552355"/>
          <a:ext cx="2783414" cy="2211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133010</xdr:colOff>
      <xdr:row>45</xdr:row>
      <xdr:rowOff>75105</xdr:rowOff>
    </xdr:from>
    <xdr:to>
      <xdr:col>11</xdr:col>
      <xdr:colOff>258949</xdr:colOff>
      <xdr:row>47</xdr:row>
      <xdr:rowOff>15571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38260" y="8857155"/>
          <a:ext cx="2783414" cy="2071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162656</xdr:colOff>
      <xdr:row>43</xdr:row>
      <xdr:rowOff>37005</xdr:rowOff>
    </xdr:from>
    <xdr:to>
      <xdr:col>7</xdr:col>
      <xdr:colOff>55136</xdr:colOff>
      <xdr:row>44</xdr:row>
      <xdr:rowOff>129985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3356" y="8552355"/>
          <a:ext cx="2007030" cy="22633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162657</xdr:colOff>
      <xdr:row>56</xdr:row>
      <xdr:rowOff>37005</xdr:rowOff>
    </xdr:from>
    <xdr:to>
      <xdr:col>10</xdr:col>
      <xdr:colOff>598062</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2657" y="12219480"/>
          <a:ext cx="241660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37005</xdr:rowOff>
    </xdr:from>
    <xdr:to>
      <xdr:col>7</xdr:col>
      <xdr:colOff>95673</xdr:colOff>
      <xdr:row>57</xdr:row>
      <xdr:rowOff>129985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49521" y="12219480"/>
          <a:ext cx="2156152" cy="22633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71295</xdr:rowOff>
    </xdr:from>
    <xdr:to>
      <xdr:col>7</xdr:col>
      <xdr:colOff>97578</xdr:colOff>
      <xdr:row>60</xdr:row>
      <xdr:rowOff>16955</xdr:rowOff>
    </xdr:to>
    <xdr:sp macro="" textlink="">
      <xdr:nvSpPr>
        <xdr:cNvPr id="28" name="terug naar Personeelskosten" hidden="1">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672243" y="12482370"/>
          <a:ext cx="2282960"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133068</xdr:colOff>
      <xdr:row>43</xdr:row>
      <xdr:rowOff>36979</xdr:rowOff>
    </xdr:from>
    <xdr:to>
      <xdr:col>10</xdr:col>
      <xdr:colOff>244386</xdr:colOff>
      <xdr:row>44</xdr:row>
      <xdr:rowOff>129656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0218" y="8723779"/>
          <a:ext cx="2187768" cy="22602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627475</xdr:colOff>
      <xdr:row>43</xdr:row>
      <xdr:rowOff>36979</xdr:rowOff>
    </xdr:from>
    <xdr:to>
      <xdr:col>7</xdr:col>
      <xdr:colOff>60632</xdr:colOff>
      <xdr:row>44</xdr:row>
      <xdr:rowOff>129665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3325" y="8723779"/>
          <a:ext cx="2214457" cy="2260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71269</xdr:rowOff>
    </xdr:from>
    <xdr:to>
      <xdr:col>7</xdr:col>
      <xdr:colOff>60632</xdr:colOff>
      <xdr:row>47</xdr:row>
      <xdr:rowOff>22081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20" y="9005719"/>
          <a:ext cx="2283037" cy="2175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627475</xdr:colOff>
      <xdr:row>45</xdr:row>
      <xdr:rowOff>75079</xdr:rowOff>
    </xdr:from>
    <xdr:to>
      <xdr:col>7</xdr:col>
      <xdr:colOff>60632</xdr:colOff>
      <xdr:row>47</xdr:row>
      <xdr:rowOff>34511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3325" y="9028579"/>
          <a:ext cx="221445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135546</xdr:colOff>
      <xdr:row>43</xdr:row>
      <xdr:rowOff>37034</xdr:rowOff>
    </xdr:from>
    <xdr:to>
      <xdr:col>10</xdr:col>
      <xdr:colOff>244386</xdr:colOff>
      <xdr:row>44</xdr:row>
      <xdr:rowOff>121082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4096" y="8514284"/>
          <a:ext cx="207099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627468</xdr:colOff>
      <xdr:row>43</xdr:row>
      <xdr:rowOff>37034</xdr:rowOff>
    </xdr:from>
    <xdr:to>
      <xdr:col>7</xdr:col>
      <xdr:colOff>53755</xdr:colOff>
      <xdr:row>44</xdr:row>
      <xdr:rowOff>130368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6168" y="8514284"/>
          <a:ext cx="2036137" cy="2266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71324</xdr:rowOff>
    </xdr:from>
    <xdr:to>
      <xdr:col>7</xdr:col>
      <xdr:colOff>61375</xdr:colOff>
      <xdr:row>47</xdr:row>
      <xdr:rowOff>24241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35213" y="8767649"/>
          <a:ext cx="2283787" cy="2196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627468</xdr:colOff>
      <xdr:row>45</xdr:row>
      <xdr:rowOff>75134</xdr:rowOff>
    </xdr:from>
    <xdr:to>
      <xdr:col>7</xdr:col>
      <xdr:colOff>53755</xdr:colOff>
      <xdr:row>47</xdr:row>
      <xdr:rowOff>31527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6168" y="8819084"/>
          <a:ext cx="2036137" cy="2230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135291</xdr:colOff>
      <xdr:row>48</xdr:row>
      <xdr:rowOff>36997</xdr:rowOff>
    </xdr:from>
    <xdr:to>
      <xdr:col>10</xdr:col>
      <xdr:colOff>244386</xdr:colOff>
      <xdr:row>49</xdr:row>
      <xdr:rowOff>124939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4816" y="9304822"/>
          <a:ext cx="2052195" cy="22129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71287</xdr:rowOff>
    </xdr:from>
    <xdr:to>
      <xdr:col>7</xdr:col>
      <xdr:colOff>61045</xdr:colOff>
      <xdr:row>52</xdr:row>
      <xdr:rowOff>21796</xdr:rowOff>
    </xdr:to>
    <xdr:sp macro="" textlink="">
      <xdr:nvSpPr>
        <xdr:cNvPr id="10" name="terug naar Personeelskosten" hidden="1">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35216" y="9643912"/>
          <a:ext cx="2283454" cy="2172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627471</xdr:colOff>
      <xdr:row>50</xdr:row>
      <xdr:rowOff>75097</xdr:rowOff>
    </xdr:from>
    <xdr:to>
      <xdr:col>7</xdr:col>
      <xdr:colOff>53425</xdr:colOff>
      <xdr:row>52</xdr:row>
      <xdr:rowOff>36144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5221" y="96096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627471</xdr:colOff>
      <xdr:row>48</xdr:row>
      <xdr:rowOff>36997</xdr:rowOff>
    </xdr:from>
    <xdr:to>
      <xdr:col>7</xdr:col>
      <xdr:colOff>53425</xdr:colOff>
      <xdr:row>49</xdr:row>
      <xdr:rowOff>129886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5221" y="9304822"/>
          <a:ext cx="2197729" cy="22623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71325</xdr:rowOff>
    </xdr:from>
    <xdr:to>
      <xdr:col>3</xdr:col>
      <xdr:colOff>2924589</xdr:colOff>
      <xdr:row>76</xdr:row>
      <xdr:rowOff>23414</xdr:rowOff>
    </xdr:to>
    <xdr:sp macro="" textlink="">
      <xdr:nvSpPr>
        <xdr:cNvPr id="11" name="terug naar Personeelskosten" hidden="1">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64551" y="12615750"/>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74</xdr:row>
      <xdr:rowOff>75135</xdr:rowOff>
    </xdr:from>
    <xdr:to>
      <xdr:col>3</xdr:col>
      <xdr:colOff>2911254</xdr:colOff>
      <xdr:row>76</xdr:row>
      <xdr:rowOff>21369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619560"/>
          <a:ext cx="2304003" cy="2129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580687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557208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33105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2873154</xdr:colOff>
      <xdr:row>73</xdr:row>
      <xdr:rowOff>130368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4003" cy="22668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I39" sqref="I39"/>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7" width="9"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1</v>
      </c>
      <c r="F22" s="145">
        <v>2500</v>
      </c>
      <c r="G22" s="145">
        <v>2500</v>
      </c>
      <c r="H22" s="173">
        <f>Activiteiten[[#This Row],[Activiteit Nr.]]</f>
        <v>1</v>
      </c>
      <c r="I22" s="154"/>
      <c r="J22" s="153"/>
    </row>
    <row r="23" spans="1:10" s="155" customFormat="1" ht="21" customHeight="1" x14ac:dyDescent="0.2">
      <c r="A23" s="153"/>
      <c r="B23" s="153"/>
      <c r="C23" s="157">
        <v>2</v>
      </c>
      <c r="D23" s="162" t="s">
        <v>117</v>
      </c>
      <c r="E23" s="146">
        <v>1</v>
      </c>
      <c r="F23" s="145">
        <v>1000</v>
      </c>
      <c r="G23" s="145">
        <v>10000</v>
      </c>
      <c r="H23" s="173">
        <f>Activiteiten[[#This Row],[Activiteit Nr.]]</f>
        <v>2</v>
      </c>
      <c r="I23" s="154"/>
      <c r="J23" s="153"/>
    </row>
    <row r="24" spans="1:10" s="155" customFormat="1" ht="21" customHeight="1" x14ac:dyDescent="0.2">
      <c r="A24" s="153"/>
      <c r="B24" s="153"/>
      <c r="C24" s="157">
        <v>3</v>
      </c>
      <c r="D24" s="162" t="s">
        <v>118</v>
      </c>
      <c r="E24" s="146">
        <v>1</v>
      </c>
      <c r="F24" s="145">
        <v>500</v>
      </c>
      <c r="G24" s="145">
        <v>2500</v>
      </c>
      <c r="H24" s="173">
        <f>Activiteiten[[#This Row],[Activiteit Nr.]]</f>
        <v>3</v>
      </c>
      <c r="I24" s="154"/>
      <c r="J24" s="153"/>
    </row>
    <row r="25" spans="1:10" s="155" customFormat="1" ht="21" customHeight="1" x14ac:dyDescent="0.2">
      <c r="A25" s="153"/>
      <c r="B25" s="153"/>
      <c r="C25" s="158">
        <v>4</v>
      </c>
      <c r="D25" s="163" t="s">
        <v>119</v>
      </c>
      <c r="E25" s="148">
        <v>0.8</v>
      </c>
      <c r="F25" s="147">
        <v>1000</v>
      </c>
      <c r="G25" s="147">
        <v>5000</v>
      </c>
      <c r="H25" s="173">
        <f>Activiteiten[[#This Row],[Activiteit Nr.]]</f>
        <v>4</v>
      </c>
      <c r="I25" s="154"/>
      <c r="J25" s="153"/>
    </row>
    <row r="26" spans="1:10" s="155" customFormat="1" ht="21" customHeight="1" x14ac:dyDescent="0.2">
      <c r="A26" s="166"/>
      <c r="B26" s="166"/>
      <c r="C26" s="167">
        <v>5</v>
      </c>
      <c r="D26" s="168" t="s">
        <v>120</v>
      </c>
      <c r="E26" s="169">
        <v>0.8</v>
      </c>
      <c r="F26" s="170">
        <v>1000</v>
      </c>
      <c r="G26" s="170">
        <v>10000</v>
      </c>
      <c r="H26" s="174">
        <f>Activiteiten[[#This Row],[Activiteit Nr.]]</f>
        <v>5</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Paragraaf 3.6 Lokale energie-initiatieven 4.0</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Het inrichten en oprichten van een LEI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2500</v>
      </c>
      <c r="O26" s="251">
        <f t="shared" ref="O26:O30" si="1">IFERROR((IF(N26&gt;L26,N26-L26,0)),"")</f>
        <v>2500</v>
      </c>
      <c r="P26" s="251"/>
    </row>
    <row r="27" spans="1:19" ht="18" customHeight="1" x14ac:dyDescent="0.2">
      <c r="C27" s="104">
        <f>IF(Beginpagina!$C$23=0,"",Beginpagina!$C$23)</f>
        <v>2</v>
      </c>
      <c r="D27" s="255" t="str">
        <f>IF(Beginpagina!D23=0,"",Beginpagina!D23)</f>
        <v xml:space="preserve">Uitvoeren van een energiebesparingsproject/eenvoudige energiebesparingsmaatregelen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f>_xlfn.IFNA(VLOOKUP(C27,Beginpagina!C23:G28,5,0),"")</f>
        <v>10000</v>
      </c>
      <c r="O27" s="251">
        <f t="shared" si="1"/>
        <v>10000</v>
      </c>
      <c r="P27" s="251"/>
    </row>
    <row r="28" spans="1:19" ht="18" customHeight="1" x14ac:dyDescent="0.2">
      <c r="C28" s="104">
        <f>IF(Beginpagina!$C$24=0,"",Beginpagina!$C$24)</f>
        <v>3</v>
      </c>
      <c r="D28" s="255" t="str">
        <f>IF(Beginpagina!D24=0,"",Beginpagina!D24)</f>
        <v xml:space="preserve">Opleiden van vrijwilligers tot energiefixer of energiebesparingscoach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f>_xlfn.IFNA(VLOOKUP(C28,Beginpagina!C24:G29,5,0),"")</f>
        <v>2500</v>
      </c>
      <c r="O28" s="251">
        <f t="shared" si="1"/>
        <v>2500</v>
      </c>
      <c r="P28" s="251"/>
    </row>
    <row r="29" spans="1:19" ht="18" customHeight="1" x14ac:dyDescent="0.2">
      <c r="C29" s="104">
        <f>IF(Beginpagina!$C$25=0,"",Beginpagina!$C$25)</f>
        <v>4</v>
      </c>
      <c r="D29" s="255" t="str">
        <f>IF(Beginpagina!D25=0,"",Beginpagina!D25)</f>
        <v xml:space="preserve">Het voorbereiden van een energieopwekproject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f>_xlfn.IFNA(VLOOKUP(C29,Beginpagina!C25:G30,5,0),"")</f>
        <v>5000</v>
      </c>
      <c r="O29" s="251">
        <f t="shared" si="1"/>
        <v>5000</v>
      </c>
      <c r="P29" s="251"/>
    </row>
    <row r="30" spans="1:19" ht="18" customHeight="1" x14ac:dyDescent="0.2">
      <c r="C30" s="104">
        <f>IF(Beginpagina!$C$26=0,"",Beginpagina!$C$26)</f>
        <v>5</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6</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3.6 Lokale energie-initiatieven 4.0</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 xml:space="preserve">Het inrichten en oprichten van een LEI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2500</v>
      </c>
      <c r="L39" s="251">
        <f t="shared" ref="L39:L41" si="0">IFERROR((IF(K39&gt;I39,K39-I39,0)),"")</f>
        <v>2500</v>
      </c>
      <c r="M39" s="251"/>
      <c r="N39" s="25"/>
    </row>
    <row r="40" spans="1:19" ht="18" customHeight="1" x14ac:dyDescent="0.2">
      <c r="C40" s="49">
        <f>IF(Beginpagina!$C$23=0,"",Beginpagina!$C$23)</f>
        <v>2</v>
      </c>
      <c r="D40" s="259" t="str">
        <f>IF(Beginpagina!D23=0,"",Beginpagina!D23)</f>
        <v xml:space="preserve">Uitvoeren van een energiebesparingsproject/eenvoudige energiebesparingsmaatregelen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f>_xlfn.IFNA(VLOOKUP(C40,Beginpagina!$C$21:$G$26,5,0),"")</f>
        <v>10000</v>
      </c>
      <c r="L40" s="251">
        <f t="shared" si="0"/>
        <v>10000</v>
      </c>
      <c r="M40" s="251"/>
      <c r="N40" s="25"/>
    </row>
    <row r="41" spans="1:19" ht="18" customHeight="1" x14ac:dyDescent="0.2">
      <c r="C41" s="49">
        <f>IF(Beginpagina!$C$24=0,"",Beginpagina!$C$24)</f>
        <v>3</v>
      </c>
      <c r="D41" s="259" t="str">
        <f>IF(Beginpagina!D24=0,"",Beginpagina!D24)</f>
        <v xml:space="preserve">Opleiden van vrijwilligers tot energiefixer of energiebesparingscoach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f>_xlfn.IFNA(VLOOKUP(C41,Beginpagina!$C$21:$G$26,5,0),"")</f>
        <v>2500</v>
      </c>
      <c r="L41" s="251">
        <f t="shared" si="0"/>
        <v>2500</v>
      </c>
      <c r="M41" s="251"/>
      <c r="N41" s="25"/>
    </row>
    <row r="42" spans="1:19" ht="18" customHeight="1" x14ac:dyDescent="0.2">
      <c r="C42" s="49">
        <f>IF(Beginpagina!$C$25=0,"",Beginpagina!$C$25)</f>
        <v>4</v>
      </c>
      <c r="D42" s="259" t="str">
        <f>IF(Beginpagina!D25=0,"",Beginpagina!D25)</f>
        <v xml:space="preserve">Het voorbereiden van een energieopwekproject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f>_xlfn.IFNA(VLOOKUP(C42,Beginpagina!$C$21:$G$26,5,0),"")</f>
        <v>5000</v>
      </c>
      <c r="L42" s="251">
        <f>IFERROR((IF(K42&gt;I42,K42-I42,0)),"")</f>
        <v>5000</v>
      </c>
      <c r="M42" s="251"/>
      <c r="N42" s="25"/>
    </row>
    <row r="43" spans="1:19" ht="18" customHeight="1" x14ac:dyDescent="0.2">
      <c r="C43" s="49">
        <f>IF(Beginpagina!$C$26=0,"",Beginpagina!$C$26)</f>
        <v>5</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f>_xlfn.IFNA(VLOOKUP(C43,Beginpagina!$C$21:$G$26,5,0),"")</f>
        <v>10000</v>
      </c>
      <c r="L43" s="251" t="str">
        <f>IFERROR((IF(K43&gt;#REF!,K43-#REF!,0)),"")</f>
        <v/>
      </c>
      <c r="M43" s="251"/>
      <c r="N43" s="156"/>
      <c r="O43" s="25"/>
    </row>
    <row r="44" spans="1:19" ht="7.5" customHeight="1" x14ac:dyDescent="0.2">
      <c r="C44" s="81">
        <f>(MAX(Activiteiten[[#All],[Activiteit Nr.]])+1)</f>
        <v>6</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3.6 Lokale energie-initiatieven 4.0</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Het inrichten en oprichten van een LEI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2500</v>
      </c>
      <c r="M26" s="251">
        <f t="shared" ref="M26:M30" si="0">IFERROR((IF(L26&gt;J26,L26-J26,0)),"")</f>
        <v>2500</v>
      </c>
      <c r="N26" s="251"/>
      <c r="O26" s="25"/>
    </row>
    <row r="27" spans="1:19" ht="18" customHeight="1" x14ac:dyDescent="0.2">
      <c r="C27" s="49">
        <f>IF(Beginpagina!$C$23=0,"",Beginpagina!$C$23)</f>
        <v>2</v>
      </c>
      <c r="D27" s="261" t="str">
        <f>IF(Beginpagina!$D$23=0,"",Beginpagina!$D$23)</f>
        <v xml:space="preserve">Uitvoeren van een energiebesparingsproject/eenvoudige energiebesparingsmaatregelen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f>_xlfn.IFNA(VLOOKUP(C27,Beginpagina!$C$21:$G$26,5,0),"")</f>
        <v>10000</v>
      </c>
      <c r="M27" s="251">
        <f t="shared" si="0"/>
        <v>10000</v>
      </c>
      <c r="N27" s="251"/>
      <c r="O27" s="25"/>
    </row>
    <row r="28" spans="1:19" ht="18" customHeight="1" x14ac:dyDescent="0.2">
      <c r="C28" s="49">
        <f>IF(Beginpagina!$C$24=0,"",Beginpagina!$C$24)</f>
        <v>3</v>
      </c>
      <c r="D28" s="261" t="str">
        <f>IF(Beginpagina!$D$24=0,"",Beginpagina!$D$24)</f>
        <v xml:space="preserve">Opleiden van vrijwilligers tot energiefixer of energiebesparingscoach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f>_xlfn.IFNA(VLOOKUP(C28,Beginpagina!$C$21:$G$26,5,0),"")</f>
        <v>2500</v>
      </c>
      <c r="M28" s="251">
        <f t="shared" si="0"/>
        <v>2500</v>
      </c>
      <c r="N28" s="251"/>
      <c r="O28" s="25"/>
    </row>
    <row r="29" spans="1:19" ht="18" customHeight="1" x14ac:dyDescent="0.2">
      <c r="C29" s="49">
        <f>IF(Beginpagina!$C$25=0,"",Beginpagina!$C$25)</f>
        <v>4</v>
      </c>
      <c r="D29" s="261" t="str">
        <f>IF(Beginpagina!$D$25=0,"",Beginpagina!$D$25)</f>
        <v xml:space="preserve">Het voorbereiden van een energieopwekproject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f>_xlfn.IFNA(VLOOKUP(C29,Beginpagina!$C$21:$G$26,5,0),"")</f>
        <v>5000</v>
      </c>
      <c r="M29" s="251">
        <f t="shared" si="0"/>
        <v>5000</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6</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3.6 Lokale energie-initiatieven 4.0</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Het inrichten en oprichten van een LEI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2500</v>
      </c>
      <c r="M26" s="251">
        <f t="shared" ref="M26:M29" si="0">IFERROR((IF(L26&gt;J26,L26-J26,0)),"")</f>
        <v>2500</v>
      </c>
      <c r="N26" s="251"/>
      <c r="O26" s="25"/>
    </row>
    <row r="27" spans="1:19" ht="18" customHeight="1" x14ac:dyDescent="0.2">
      <c r="A27" s="3"/>
      <c r="B27" s="3"/>
      <c r="C27" s="49">
        <f>IF(Beginpagina!$C$23=0,"",Beginpagina!$C$23)</f>
        <v>2</v>
      </c>
      <c r="D27" s="259" t="str">
        <f>IF(Beginpagina!$D$23=0,"",Beginpagina!$D$23)</f>
        <v xml:space="preserve">Uitvoeren van een energiebesparingsproject/eenvoudige energiebesparingsmaatregelen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10000</v>
      </c>
      <c r="M27" s="251">
        <f t="shared" si="0"/>
        <v>10000</v>
      </c>
      <c r="N27" s="251"/>
      <c r="O27" s="25"/>
    </row>
    <row r="28" spans="1:19" ht="18" customHeight="1" x14ac:dyDescent="0.2">
      <c r="A28" s="3"/>
      <c r="B28" s="3"/>
      <c r="C28" s="49">
        <f>IF(Beginpagina!$C$24=0,"",Beginpagina!$C$24)</f>
        <v>3</v>
      </c>
      <c r="D28" s="259" t="str">
        <f>IF(Beginpagina!$D$24=0,"",Beginpagina!$D$24)</f>
        <v xml:space="preserve">Opleiden van vrijwilligers tot energiefixer of energiebesparingscoach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f>_xlfn.IFNA(VLOOKUP(C28,Beginpagina!$C$21:$G$26,5,0),"")</f>
        <v>2500</v>
      </c>
      <c r="M28" s="251">
        <f t="shared" si="0"/>
        <v>2500</v>
      </c>
      <c r="N28" s="251"/>
      <c r="O28" s="25"/>
    </row>
    <row r="29" spans="1:19" ht="18" customHeight="1" x14ac:dyDescent="0.2">
      <c r="A29" s="3"/>
      <c r="B29" s="3"/>
      <c r="C29" s="49">
        <f>IF(Beginpagina!$C$25=0,"",Beginpagina!$C$25)</f>
        <v>4</v>
      </c>
      <c r="D29" s="259" t="str">
        <f>IF(Beginpagina!$D$25=0,"",Beginpagina!$D$25)</f>
        <v xml:space="preserve">Het voorbereiden van een energieopwekproject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f>_xlfn.IFNA(VLOOKUP(C29,Beginpagina!$C$21:$G$26,5,0),"")</f>
        <v>5000</v>
      </c>
      <c r="M29" s="251">
        <f t="shared" si="0"/>
        <v>5000</v>
      </c>
      <c r="N29" s="251"/>
      <c r="O29" s="25"/>
    </row>
    <row r="30" spans="1:19" ht="18" customHeight="1" x14ac:dyDescent="0.2">
      <c r="A30" s="3"/>
      <c r="B30" s="3"/>
      <c r="C30" s="49">
        <f>IF(Beginpagina!$C$26=0,"",Beginpagina!$C$26)</f>
        <v>5</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f>_xlfn.IFNA(VLOOKUP(C30,Beginpagina!$C$21:$G$26,5,0),"")</f>
        <v>10000</v>
      </c>
      <c r="M30" s="251">
        <f t="shared" ref="M30" si="1">IFERROR((IF(L30&gt;J30,L30-J30,0)),"")</f>
        <v>10000</v>
      </c>
      <c r="N30" s="251"/>
      <c r="O30" s="25"/>
    </row>
    <row r="31" spans="1:19" ht="7.5" customHeight="1" x14ac:dyDescent="0.2">
      <c r="A31" s="3"/>
      <c r="B31" s="3"/>
      <c r="C31" s="81">
        <f>(MAX(Activiteiten[[#All],[Activiteit Nr.]])+1)</f>
        <v>6</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3.6 Lokale energie-initiatieven 4.0</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Het inrichten en oprichten van een LEI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2500</v>
      </c>
      <c r="M26" s="251">
        <f t="shared" ref="M26:M29" si="0">IFERROR((IF(L26&gt;J26,L26-J26,0)),"")</f>
        <v>2500</v>
      </c>
      <c r="N26" s="251"/>
      <c r="O26" s="25"/>
    </row>
    <row r="27" spans="1:19" ht="18" customHeight="1" x14ac:dyDescent="0.2">
      <c r="A27" s="3"/>
      <c r="B27" s="3"/>
      <c r="C27" s="49">
        <f>IF(Beginpagina!$C$23=0,"",Beginpagina!$C$23)</f>
        <v>2</v>
      </c>
      <c r="D27" s="259" t="str">
        <f>IF(Beginpagina!$D$23=0,"",Beginpagina!$D$23)</f>
        <v xml:space="preserve">Uitvoeren van een energiebesparingsproject/eenvoudige energiebesparingsmaatregelen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10000</v>
      </c>
      <c r="M27" s="251">
        <f t="shared" si="0"/>
        <v>10000</v>
      </c>
      <c r="N27" s="251"/>
      <c r="O27" s="25"/>
    </row>
    <row r="28" spans="1:19" ht="18" customHeight="1" x14ac:dyDescent="0.2">
      <c r="A28" s="3"/>
      <c r="B28" s="3"/>
      <c r="C28" s="49">
        <f>IF(Beginpagina!$C$24=0,"",Beginpagina!$C$24)</f>
        <v>3</v>
      </c>
      <c r="D28" s="259" t="str">
        <f>IF(Beginpagina!$D$24=0,"",Beginpagina!$D$24)</f>
        <v xml:space="preserve">Opleiden van vrijwilligers tot energiefixer of energiebesparingscoach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f>_xlfn.IFNA(VLOOKUP(C28,Beginpagina!$C$21:$G$26,5,0),"")</f>
        <v>2500</v>
      </c>
      <c r="M28" s="251">
        <f t="shared" si="0"/>
        <v>2500</v>
      </c>
      <c r="N28" s="251"/>
      <c r="O28" s="25"/>
    </row>
    <row r="29" spans="1:19" ht="18" customHeight="1" x14ac:dyDescent="0.2">
      <c r="A29" s="3"/>
      <c r="B29" s="3"/>
      <c r="C29" s="49">
        <f>IF(Beginpagina!$C$25=0,"",Beginpagina!$C$25)</f>
        <v>4</v>
      </c>
      <c r="D29" s="259" t="str">
        <f>IF(Beginpagina!$D$25=0,"",Beginpagina!$D$25)</f>
        <v xml:space="preserve">Het voorbereiden van een energieopwekproject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f>_xlfn.IFNA(VLOOKUP(C29,Beginpagina!$C$21:$G$26,5,0),"")</f>
        <v>5000</v>
      </c>
      <c r="M29" s="251">
        <f t="shared" si="0"/>
        <v>5000</v>
      </c>
      <c r="N29" s="251"/>
      <c r="O29" s="25"/>
    </row>
    <row r="30" spans="1:19" ht="18" customHeight="1" x14ac:dyDescent="0.2">
      <c r="A30" s="3"/>
      <c r="B30" s="3"/>
      <c r="C30" s="49">
        <f>IF(Beginpagina!$C$26=0,"",Beginpagina!$C$26)</f>
        <v>5</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f>_xlfn.IFNA(VLOOKUP(C30,Beginpagina!$C$21:$G$26,5,0),"")</f>
        <v>10000</v>
      </c>
      <c r="M30" s="251">
        <f>IFERROR((IF(L30&gt;J30,L30-J30,0)),"")</f>
        <v>10000</v>
      </c>
      <c r="N30" s="251"/>
      <c r="O30" s="25"/>
    </row>
    <row r="31" spans="1:19" ht="7.5" customHeight="1" x14ac:dyDescent="0.2">
      <c r="A31" s="3"/>
      <c r="B31" s="3"/>
      <c r="C31" s="81">
        <f>(MAX(Activiteiten[[#All],[Activiteit Nr.]])+1)</f>
        <v>6</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3.6 Lokale energie-initiatieven 4.0</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Het inrichten en oprichten van een LEI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2500</v>
      </c>
      <c r="M31" s="266">
        <f>IFERROR((IF(L31&gt;J31,L31-J31,0)),"")</f>
        <v>2500</v>
      </c>
      <c r="N31" s="266"/>
      <c r="O31" s="25"/>
    </row>
    <row r="32" spans="1:22" ht="18" customHeight="1" x14ac:dyDescent="0.2">
      <c r="A32" s="3"/>
      <c r="B32" s="3"/>
      <c r="C32" s="41">
        <f>IF(Beginpagina!$C$23=0,"",Beginpagina!$C$23)</f>
        <v>2</v>
      </c>
      <c r="D32" s="265" t="str">
        <f>IF(Beginpagina!$D$23=0,"",Beginpagina!$D$23)</f>
        <v xml:space="preserve">Uitvoeren van een energiebesparingsproject/eenvoudige energiebesparingsmaatregelen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f>_xlfn.IFNA(VLOOKUP(C32,Beginpagina!$C$21:$G$26,5,0),"")</f>
        <v>10000</v>
      </c>
      <c r="M32" s="266">
        <f>IFERROR((IF(L32&gt;J32,L32-J32,0)),"")</f>
        <v>10000</v>
      </c>
      <c r="N32" s="266"/>
      <c r="O32" s="25"/>
    </row>
    <row r="33" spans="1:19" ht="18" customHeight="1" x14ac:dyDescent="0.2">
      <c r="A33" s="3"/>
      <c r="B33" s="3"/>
      <c r="C33" s="41">
        <f>IF(Beginpagina!$C$24=0,"",Beginpagina!$C$24)</f>
        <v>3</v>
      </c>
      <c r="D33" s="265" t="str">
        <f>IF(Beginpagina!$D$24=0,"",Beginpagina!$D$24)</f>
        <v xml:space="preserve">Opleiden van vrijwilligers tot energiefixer of energiebesparingscoach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f>_xlfn.IFNA(VLOOKUP(C33,Beginpagina!$C$21:$G$26,5,0),"")</f>
        <v>2500</v>
      </c>
      <c r="M33" s="266">
        <f>IFERROR((IF(L33&gt;J33,L33-J33,0)),"")</f>
        <v>2500</v>
      </c>
      <c r="N33" s="266"/>
      <c r="O33" s="25"/>
    </row>
    <row r="34" spans="1:19" ht="18" customHeight="1" x14ac:dyDescent="0.2">
      <c r="A34" s="3"/>
      <c r="B34" s="3"/>
      <c r="C34" s="49">
        <f>IF(Beginpagina!$C$26=0,"",Beginpagina!$C$26)</f>
        <v>5</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f>_xlfn.IFNA(VLOOKUP(C34,Beginpagina!$C$21:$G$26,5,0),"")</f>
        <v>10000</v>
      </c>
      <c r="M34" s="251">
        <f>IFERROR((IF(L34&gt;J34,L34-J34,0)),"")</f>
        <v>10000</v>
      </c>
      <c r="N34" s="251"/>
      <c r="O34" s="25"/>
    </row>
    <row r="35" spans="1:19" ht="18" customHeight="1" x14ac:dyDescent="0.2">
      <c r="A35" s="3"/>
      <c r="B35" s="3"/>
      <c r="C35" s="49">
        <f>IF(Beginpagina!$C$26=0,"",Beginpagina!$C$26)</f>
        <v>5</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f>_xlfn.IFNA(VLOOKUP(C35,Beginpagina!$C$21:$G$26,5,0),"")</f>
        <v>10000</v>
      </c>
      <c r="M35" s="251">
        <f>IFERROR((IF(L35&gt;J35,L35-J35,0)),"")</f>
        <v>10000</v>
      </c>
      <c r="N35" s="251"/>
      <c r="O35" s="25"/>
    </row>
    <row r="36" spans="1:19" ht="7.5" customHeight="1" x14ac:dyDescent="0.2">
      <c r="A36" s="3"/>
      <c r="B36" s="3"/>
      <c r="C36" s="81">
        <f>(MAX(Activiteiten[[#All],[Activiteit Nr.]])+1)</f>
        <v>6</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3.6 Lokale energie-initiatieven 4.0</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 xml:space="preserve">Het inrichten en oprichten van een LEI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2500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f>IF(Beginpagina!$C$23=0,"",Beginpagina!$C$23)</f>
        <v>2</v>
      </c>
      <c r="D13" s="140" t="str">
        <f>IF(Beginpagina!$D$23=0,"",Beginpagina!$D$23)</f>
        <v xml:space="preserve">Uitvoeren van een energiebesparingsproject/eenvoudige energiebesparingsmaatregelen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f>_xlfn.IFNA(VLOOKUP(C13,Beginpagina!$C$21:$G$26,5,0),"")</f>
        <v>10000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18" customHeight="1" x14ac:dyDescent="0.2">
      <c r="A14" s="13"/>
      <c r="B14" s="13"/>
      <c r="C14" s="141">
        <f>IF(Beginpagina!$C$24=0,"",Beginpagina!$C$24)</f>
        <v>3</v>
      </c>
      <c r="D14" s="140" t="str">
        <f>IF(Beginpagina!$D$24=0,"",Beginpagina!$D$24)</f>
        <v xml:space="preserve">Opleiden van vrijwilligers tot energiefixer of energiebesparingscoach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f>_xlfn.IFNA(VLOOKUP(C14,Beginpagina!$C$21:$G$26,5,0),"")</f>
        <v>2500</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5" spans="1:14" s="70" customFormat="1" ht="18" customHeight="1" x14ac:dyDescent="0.2">
      <c r="A15" s="13"/>
      <c r="B15" s="13"/>
      <c r="C15" s="141">
        <f>IF(Beginpagina!$C$25=0,"",Beginpagina!$C$25)</f>
        <v>4</v>
      </c>
      <c r="D15" s="140" t="str">
        <f>IF(Beginpagina!$D$25=0,"",Beginpagina!$D$25)</f>
        <v xml:space="preserve">Het voorbereiden van een energieopwekproject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f>_xlfn.IFNA(VLOOKUP(C15,Beginpagina!$C$21:$G$26,5,0),"")</f>
        <v>5000</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6" spans="1:14" s="70" customFormat="1" ht="18" customHeight="1" x14ac:dyDescent="0.2">
      <c r="A16" s="13"/>
      <c r="B16" s="13"/>
      <c r="C16" s="141">
        <f>IF(Beginpagina!$C$26=0,"",Beginpagina!$C$26)</f>
        <v>5</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f>_xlfn.IFNA(VLOOKUP(C16,Beginpagina!$C$21:$G$26,5,0),"")</f>
        <v>10000</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Paragraaf 3.6 Lokale energie-initiatieven 4.0</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2023-03-30T12:55:08Z</dcterms:modified>
</cp:coreProperties>
</file>