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14_{FB46FC96-A13D-4D9F-92DE-B2145DEC8111}" xr6:coauthVersionLast="47" xr6:coauthVersionMax="47" xr10:uidLastSave="{00000000-0000-0000-0000-000000000000}"/>
  <bookViews>
    <workbookView xWindow="28740" yWindow="-60" windowWidth="28920" windowHeight="157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<sst xmlns="http://schemas.openxmlformats.org/spreadsheetml/2006/main" count="278" uniqueCount="117">
  <si>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</si>
  <si>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</si>
  <si>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</si>
  <si>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</si>
  <si>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</si>
  <si>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</si>
  <si>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</si>
  <si>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</si>
  <si>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</si>
  <si>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</si>
  <si>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</si>
  <si>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</si>
  <si>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</si>
  <si>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</si>
  <si>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</si>
  <si>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</si>
  <si>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</si>
  <si>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</si>
  <si>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</si>
  <si>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</si>
  <si>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</si>
  <si>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</si>
  <si>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</si>
  <si>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</si>
  <si>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</si>
  <si>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</si>
  <si>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</si>
  <si>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</si>
  <si>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</si>
  <si>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</si>
  <si>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</si>
  <si>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</si>
  <si>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</si>
  <si>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</si>
  <si>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</si>
  <si>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</si>
  <si>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</si>
  <si>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</si>
  <si>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</si>
  <si>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</si>
  <si>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</si>
  <si>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</si>
  <si>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</si>
  <si>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</si>
  <si>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</si>
  <si>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</si>
  <si>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</si>
  <si>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</si>
  <si>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</si>
  <si>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</si>
  <si>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</si>
  <si>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</si>
  <si>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</si>
  <si>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</si>
  <si>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</si>
  <si>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</si>
  <si>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</si>
  <si>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</si>
  <si>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</si>
  <si>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</si>
  <si>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</si>
  <si>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</si>
  <si>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</si>
  <si>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</si>
  <si>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</si>
  <si>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</si>
  <si>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</si>
  <si>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</si>
  <si>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</si>
  <si>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</si>
  <si>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</si>
  <si>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</si>
  <si>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</si>
  <si>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</si>
  <si>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</si>
  <si>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</si>
  <si>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</si>
  <si>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</si>
  <si>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</si>
  <si>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</si>
  <si>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</si>
  <si>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</si>
  <si>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</si>
  <si>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</si>
  <si>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</si>
  <si>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</si>
  <si>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</si>
  <si>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</si>
  <si>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</si>
  <si>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</si>
  <si>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</si>
  <si>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</si>
  <si>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</si>
  <si>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</si>
  <si>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</si>
  <si>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</si>
  <si>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</si>
  <si>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</si>
  <si>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</si>
  <si>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</si>
  <si>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</si>
  <si>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</si>
  <si>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</si>
  <si>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</si>
  <si>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</si>
  <si>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</si>
  <si>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</si>
  <si>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</si>
  <si>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</si>
  <si>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</si>
  <si>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</si>
  <si>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</si>
  <si>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</si>
  <si>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</si>
  <si>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</si>
  <si>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4.2 Meer bos in Overijssel</t>
  </si>
  <si>
    <t>Realisatie van bos, houtwal of erfbos inclusief het opstellen van een inrichtingsplan, beplantingsplan en een beheerplan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</si>
</sst>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171450</xdr:colOff>
      <xdr:row>5</xdr:row>
      <xdr:rowOff>25984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296104</xdr:colOff>
      <xdr:row>8</xdr:row>
      <xdr:rowOff>164592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2960436</xdr:colOff>
      <xdr:row>48</xdr:row>
      <xdr:rowOff>58595</xdr:rowOff>
    </xdr:from>
    <xdr:to>
      <xdr:col>6</xdr:col>
      <xdr:colOff>247579</xdr:colOff>
      <xdr:row>50</xdr:row>
      <xdr:rowOff>21207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84411" y="8231045"/>
          <a:ext cx="2316343"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115745</xdr:rowOff>
    </xdr:from>
    <xdr:to>
      <xdr:col>6</xdr:col>
      <xdr:colOff>240960</xdr:colOff>
      <xdr:row>52</xdr:row>
      <xdr:rowOff>60021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77792" y="8535845"/>
          <a:ext cx="2316343" cy="1919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53</xdr:row>
      <xdr:rowOff>49070</xdr:rowOff>
    </xdr:from>
    <xdr:to>
      <xdr:col>6</xdr:col>
      <xdr:colOff>240960</xdr:colOff>
      <xdr:row>55</xdr:row>
      <xdr:rowOff>2871</xdr:rowOff>
    </xdr:to>
    <xdr:sp macro="" textlink="">
      <xdr:nvSpPr>
        <xdr:cNvPr id="37" name="ga naar Machines en apparatuur">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277792" y="8840645"/>
          <a:ext cx="2316343" cy="20145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55</xdr:row>
      <xdr:rowOff>106220</xdr:rowOff>
    </xdr:from>
    <xdr:to>
      <xdr:col>6</xdr:col>
      <xdr:colOff>240960</xdr:colOff>
      <xdr:row>57</xdr:row>
      <xdr:rowOff>69546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77792" y="9145445"/>
          <a:ext cx="23163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143805</xdr:colOff>
      <xdr:row>43</xdr:row>
      <xdr:rowOff>58595</xdr:rowOff>
    </xdr:from>
    <xdr:to>
      <xdr:col>11</xdr:col>
      <xdr:colOff>259584</xdr:colOff>
      <xdr:row>45</xdr:row>
      <xdr:rowOff>21921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201455" y="84120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143805</xdr:colOff>
      <xdr:row>45</xdr:row>
      <xdr:rowOff>115745</xdr:rowOff>
    </xdr:from>
    <xdr:to>
      <xdr:col>11</xdr:col>
      <xdr:colOff>259584</xdr:colOff>
      <xdr:row>47</xdr:row>
      <xdr:rowOff>79071</xdr:rowOff>
    </xdr:to>
    <xdr:sp macro="" textlink="">
      <xdr:nvSpPr>
        <xdr:cNvPr id="24" name="ga naar Machines en apparatuur">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01455" y="87168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143805</xdr:colOff>
      <xdr:row>48</xdr:row>
      <xdr:rowOff>49070</xdr:rowOff>
    </xdr:from>
    <xdr:to>
      <xdr:col>11</xdr:col>
      <xdr:colOff>259584</xdr:colOff>
      <xdr:row>50</xdr:row>
      <xdr:rowOff>2871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201455" y="9021620"/>
          <a:ext cx="2887554" cy="20145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162021</xdr:colOff>
      <xdr:row>43</xdr:row>
      <xdr:rowOff>58595</xdr:rowOff>
    </xdr:from>
    <xdr:to>
      <xdr:col>7</xdr:col>
      <xdr:colOff>46246</xdr:colOff>
      <xdr:row>45</xdr:row>
      <xdr:rowOff>26480</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28921" y="8412020"/>
          <a:ext cx="2074975"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123922</xdr:colOff>
      <xdr:row>56</xdr:row>
      <xdr:rowOff>58595</xdr:rowOff>
    </xdr:from>
    <xdr:to>
      <xdr:col>10</xdr:col>
      <xdr:colOff>560597</xdr:colOff>
      <xdr:row>58</xdr:row>
      <xdr:rowOff>21921</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4095847" y="12041045"/>
          <a:ext cx="250360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162022</xdr:colOff>
      <xdr:row>58</xdr:row>
      <xdr:rowOff>115745</xdr:rowOff>
    </xdr:from>
    <xdr:to>
      <xdr:col>10</xdr:col>
      <xdr:colOff>598697</xdr:colOff>
      <xdr:row>60</xdr:row>
      <xdr:rowOff>79071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3947" y="12345845"/>
          <a:ext cx="250360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58595</xdr:rowOff>
    </xdr:from>
    <xdr:to>
      <xdr:col>7</xdr:col>
      <xdr:colOff>84878</xdr:colOff>
      <xdr:row>58</xdr:row>
      <xdr:rowOff>26480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97146" y="12041045"/>
          <a:ext cx="2259657" cy="21553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675293</xdr:colOff>
      <xdr:row>58</xdr:row>
      <xdr:rowOff>115745</xdr:rowOff>
    </xdr:from>
    <xdr:to>
      <xdr:col>7</xdr:col>
      <xdr:colOff>97578</xdr:colOff>
      <xdr:row>60</xdr:row>
      <xdr:rowOff>64580</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08768" y="12345845"/>
          <a:ext cx="2260735" cy="196485"/>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143863</xdr:colOff>
      <xdr:row>43</xdr:row>
      <xdr:rowOff>58569</xdr:rowOff>
    </xdr:from>
    <xdr:to>
      <xdr:col>10</xdr:col>
      <xdr:colOff>241211</xdr:colOff>
      <xdr:row>45</xdr:row>
      <xdr:rowOff>10912</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4172938" y="8545344"/>
          <a:ext cx="2249998" cy="19999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143863</xdr:colOff>
      <xdr:row>45</xdr:row>
      <xdr:rowOff>115719</xdr:rowOff>
    </xdr:from>
    <xdr:to>
      <xdr:col>10</xdr:col>
      <xdr:colOff>241211</xdr:colOff>
      <xdr:row>47</xdr:row>
      <xdr:rowOff>77586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72938" y="8850144"/>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638270</xdr:colOff>
      <xdr:row>43</xdr:row>
      <xdr:rowOff>58569</xdr:rowOff>
    </xdr:from>
    <xdr:to>
      <xdr:col>7</xdr:col>
      <xdr:colOff>63807</xdr:colOff>
      <xdr:row>45</xdr:row>
      <xdr:rowOff>26160</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71745" y="8545344"/>
          <a:ext cx="2321137" cy="215241"/>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638270</xdr:colOff>
      <xdr:row>45</xdr:row>
      <xdr:rowOff>115719</xdr:rowOff>
    </xdr:from>
    <xdr:to>
      <xdr:col>7</xdr:col>
      <xdr:colOff>63807</xdr:colOff>
      <xdr:row>47</xdr:row>
      <xdr:rowOff>69706</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71745" y="8850144"/>
          <a:ext cx="2321137" cy="2016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638270</xdr:colOff>
      <xdr:row>48</xdr:row>
      <xdr:rowOff>49044</xdr:rowOff>
    </xdr:from>
    <xdr:to>
      <xdr:col>7</xdr:col>
      <xdr:colOff>63807</xdr:colOff>
      <xdr:row>50</xdr:row>
      <xdr:rowOff>8476</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71745" y="9154944"/>
          <a:ext cx="2321137" cy="20708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144436</xdr:colOff>
      <xdr:row>43</xdr:row>
      <xdr:rowOff>58624</xdr:rowOff>
    </xdr:from>
    <xdr:to>
      <xdr:col>10</xdr:col>
      <xdr:colOff>241211</xdr:colOff>
      <xdr:row>45</xdr:row>
      <xdr:rowOff>22022</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44911" y="8316799"/>
          <a:ext cx="2144650" cy="211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144436</xdr:colOff>
      <xdr:row>45</xdr:row>
      <xdr:rowOff>115774</xdr:rowOff>
    </xdr:from>
    <xdr:to>
      <xdr:col>10</xdr:col>
      <xdr:colOff>241211</xdr:colOff>
      <xdr:row>47</xdr:row>
      <xdr:rowOff>69647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4911" y="8621599"/>
          <a:ext cx="2144650" cy="20152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638263</xdr:colOff>
      <xdr:row>43</xdr:row>
      <xdr:rowOff>58624</xdr:rowOff>
    </xdr:from>
    <xdr:to>
      <xdr:col>7</xdr:col>
      <xdr:colOff>64550</xdr:colOff>
      <xdr:row>45</xdr:row>
      <xdr:rowOff>26863</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14588" y="8316799"/>
          <a:ext cx="2150437" cy="2158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638263</xdr:colOff>
      <xdr:row>45</xdr:row>
      <xdr:rowOff>115774</xdr:rowOff>
    </xdr:from>
    <xdr:to>
      <xdr:col>7</xdr:col>
      <xdr:colOff>64550</xdr:colOff>
      <xdr:row>47</xdr:row>
      <xdr:rowOff>75041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14588" y="8621599"/>
          <a:ext cx="215043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638263</xdr:colOff>
      <xdr:row>48</xdr:row>
      <xdr:rowOff>49099</xdr:rowOff>
    </xdr:from>
    <xdr:to>
      <xdr:col>7</xdr:col>
      <xdr:colOff>64550</xdr:colOff>
      <xdr:row>50</xdr:row>
      <xdr:rowOff>7397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14588" y="8926399"/>
          <a:ext cx="2150437" cy="2059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144181</xdr:colOff>
      <xdr:row>48</xdr:row>
      <xdr:rowOff>58587</xdr:rowOff>
    </xdr:from>
    <xdr:to>
      <xdr:col>10</xdr:col>
      <xdr:colOff>241211</xdr:colOff>
      <xdr:row>50</xdr:row>
      <xdr:rowOff>22069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5631" y="9202587"/>
          <a:ext cx="2125855"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638266</xdr:colOff>
      <xdr:row>50</xdr:row>
      <xdr:rowOff>115737</xdr:rowOff>
    </xdr:from>
    <xdr:to>
      <xdr:col>7</xdr:col>
      <xdr:colOff>64220</xdr:colOff>
      <xdr:row>52</xdr:row>
      <xdr:rowOff>69421</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3641" y="9507387"/>
          <a:ext cx="2312029" cy="2013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638266</xdr:colOff>
      <xdr:row>53</xdr:row>
      <xdr:rowOff>49062</xdr:rowOff>
    </xdr:from>
    <xdr:to>
      <xdr:col>7</xdr:col>
      <xdr:colOff>64220</xdr:colOff>
      <xdr:row>55</xdr:row>
      <xdr:rowOff>10109</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3641" y="9812187"/>
          <a:ext cx="2312029" cy="2086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638266</xdr:colOff>
      <xdr:row>48</xdr:row>
      <xdr:rowOff>58587</xdr:rowOff>
    </xdr:from>
    <xdr:to>
      <xdr:col>7</xdr:col>
      <xdr:colOff>64220</xdr:colOff>
      <xdr:row>50</xdr:row>
      <xdr:rowOff>26381</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3641" y="9202587"/>
          <a:ext cx="2312029" cy="2154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115775</xdr:rowOff>
    </xdr:from>
    <xdr:to>
      <xdr:col>3</xdr:col>
      <xdr:colOff>2921414</xdr:colOff>
      <xdr:row>76</xdr:row>
      <xdr:rowOff>74214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07401" y="12479225"/>
          <a:ext cx="2295113"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49100</xdr:rowOff>
    </xdr:from>
    <xdr:to>
      <xdr:col>3</xdr:col>
      <xdr:colOff>2902364</xdr:colOff>
      <xdr:row>79</xdr:row>
      <xdr:rowOff>7399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88351" y="12784025"/>
          <a:ext cx="2295113" cy="20594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79</xdr:row>
      <xdr:rowOff>106251</xdr:rowOff>
    </xdr:from>
    <xdr:to>
      <xdr:col>3</xdr:col>
      <xdr:colOff>2921414</xdr:colOff>
      <xdr:row>81</xdr:row>
      <xdr:rowOff>66060</xdr:rowOff>
    </xdr:to>
    <xdr:sp macro="" textlink="">
      <xdr:nvSpPr>
        <xdr:cNvPr id="26" name="terug naar Machines en apparatuur">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07401" y="13088826"/>
          <a:ext cx="2295113" cy="2074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2201" y="5745281"/>
          <a:ext cx="991938" cy="18181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2201" y="5498424"/>
          <a:ext cx="99193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2201" y="5269463"/>
          <a:ext cx="99193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58625</xdr:rowOff>
    </xdr:from>
    <xdr:to>
      <xdr:col>3</xdr:col>
      <xdr:colOff>2864264</xdr:colOff>
      <xdr:row>74</xdr:row>
      <xdr:rowOff>26863</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0251" y="12174425"/>
          <a:ext cx="2295113" cy="21588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I25" sqref="I25"/>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6" width="9" style="3" customWidth="1"/>
    <col min="7" max="7" width="11"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21" customHeight="1" x14ac:dyDescent="0.2">
      <c r="A22" s="153"/>
      <c r="B22" s="153"/>
      <c r="C22" s="157">
        <v>1</v>
      </c>
      <c r="D22" s="162" t="s">
        <v>116</v>
      </c>
      <c r="E22" s="146">
        <v>1</v>
      </c>
      <c r="F22" s="145">
        <v>1000</v>
      </c>
      <c r="G22" s="145">
        <v>2000000</v>
      </c>
      <c r="H22" s="173">
        <f>Activiteiten[[#This Row],[Activiteit Nr.]]</f>
        <v>1</v>
      </c>
      <c r="I22" s="154"/>
      <c r="J22" s="153"/>
    </row>
    <row r="23" spans="1:10" s="155" customFormat="1" ht="21" customHeight="1" x14ac:dyDescent="0.2">
      <c r="A23" s="153"/>
      <c r="B23" s="153"/>
      <c r="C23" s="157"/>
      <c r="D23" s="162"/>
      <c r="E23" s="146"/>
      <c r="F23" s="145"/>
      <c r="G23" s="145"/>
      <c r="H23" s="173">
        <f>Activiteiten[[#This Row],[Activiteit Nr.]]</f>
        <v>0</v>
      </c>
      <c r="I23" s="154"/>
      <c r="J23" s="153"/>
    </row>
    <row r="24" spans="1:10" s="155" customFormat="1" ht="21" customHeight="1" x14ac:dyDescent="0.2">
      <c r="A24" s="153"/>
      <c r="B24" s="153"/>
      <c r="C24" s="157"/>
      <c r="D24" s="162"/>
      <c r="E24" s="146"/>
      <c r="F24" s="145"/>
      <c r="G24" s="145"/>
      <c r="H24" s="173">
        <f>Activiteiten[[#This Row],[Activiteit Nr.]]</f>
        <v>0</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Subsidieaanvraag voor 4.2 Meer bos in Overijssel</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K16" sqref="K16"/>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Realisatie van bos, houtwal of erfbos inclusief het opstellen van een inrichtingsplan, beplantingsplan en een beheerplan</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2000000</v>
      </c>
      <c r="O26" s="251">
        <f t="shared" ref="O26:O30" si="1">IFERROR((IF(N26&gt;L26,N26-L26,0)),"")</f>
        <v>2000000</v>
      </c>
      <c r="P26" s="251"/>
    </row>
    <row r="27" spans="1:19" ht="18" customHeight="1" x14ac:dyDescent="0.2">
      <c r="C27" s="104" t="str">
        <f>IF(Beginpagina!$C$23=0,"",Beginpagina!$C$23)</f>
        <v/>
      </c>
      <c r="D27" s="255" t="str">
        <f>IF(Beginpagina!D23=0,"",Beginpagina!D23)</f>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t="str">
        <f>_xlfn.IFNA(VLOOKUP(C27,Beginpagina!C23:G28,5,0),"")</f>
        <v/>
      </c>
      <c r="O27" s="251" t="str">
        <f t="shared" si="1"/>
        <v/>
      </c>
      <c r="P27" s="251"/>
    </row>
    <row r="28" spans="1:19" ht="18" customHeight="1" x14ac:dyDescent="0.2">
      <c r="C28" s="104" t="str">
        <f>IF(Beginpagina!$C$24=0,"",Beginpagina!$C$24)</f>
        <v/>
      </c>
      <c r="D28" s="255" t="str">
        <f>IF(Beginpagina!D24=0,"",Beginpagina!D24)</f>
        <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t="str">
        <f>_xlfn.IFNA(VLOOKUP(C28,Beginpagina!C24:G29,5,0),"")</f>
        <v/>
      </c>
      <c r="O28" s="251" t="str">
        <f t="shared" si="1"/>
        <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2</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Subsidieaanvraag voor 4.2 Meer bos in Overijssel</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prompt="Dit zijn (overhead) kosten die indirect van toepassing zijn op de betreffende medewerker. De kosten worden maximaal voor 40% vergoed."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500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Realisatie van bos, houtwal of erfbos inclusief het opstellen van een inrichtingsplan, beplantingsplan en een beheerplan</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2000000</v>
      </c>
      <c r="L39" s="251">
        <f t="shared" ref="L39:L41" si="0">IFERROR((IF(K39&gt;I39,K39-I39,0)),"")</f>
        <v>2000000</v>
      </c>
      <c r="M39" s="251"/>
      <c r="N39" s="25"/>
    </row>
    <row r="40" spans="1:19" ht="18" customHeight="1" x14ac:dyDescent="0.2">
      <c r="C40" s="49" t="str">
        <f>IF(Beginpagina!$C$23=0,"",Beginpagina!$C$23)</f>
        <v/>
      </c>
      <c r="D40" s="259" t="str">
        <f>IF(Beginpagina!D23=0,"",Beginpagina!D23)</f>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t="str">
        <f>_xlfn.IFNA(VLOOKUP(C40,Beginpagina!$C$21:$G$26,5,0),"")</f>
        <v/>
      </c>
      <c r="L40" s="251" t="str">
        <f t="shared" si="0"/>
        <v/>
      </c>
      <c r="M40" s="251"/>
      <c r="N40" s="25"/>
    </row>
    <row r="41" spans="1:19" ht="18" customHeight="1" x14ac:dyDescent="0.2">
      <c r="C41" s="49" t="str">
        <f>IF(Beginpagina!$C$24=0,"",Beginpagina!$C$24)</f>
        <v/>
      </c>
      <c r="D41" s="259" t="str">
        <f>IF(Beginpagina!D24=0,"",Beginpagina!D24)</f>
        <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t="str">
        <f>_xlfn.IFNA(VLOOKUP(C41,Beginpagina!$C$21:$G$26,5,0),"")</f>
        <v/>
      </c>
      <c r="L41" s="251" t="str">
        <f t="shared" si="0"/>
        <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2</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Subsidieaanvraag voor 4.2 Meer bos in Overijssel</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Realisatie van bos, houtwal of erfbos inclusief het opstellen van een inrichtingsplan, beplantingsplan en een beheerplan</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2000000</v>
      </c>
      <c r="M26" s="251">
        <f t="shared" ref="M26:M30" si="0">IFERROR((IF(L26&gt;J26,L26-J26,0)),"")</f>
        <v>2000000</v>
      </c>
      <c r="N26" s="251"/>
      <c r="O26" s="25"/>
    </row>
    <row r="27" spans="1:19" ht="18" customHeight="1" x14ac:dyDescent="0.2">
      <c r="C27" s="49" t="str">
        <f>IF(Beginpagina!$C$23=0,"",Beginpagina!$C$23)</f>
        <v/>
      </c>
      <c r="D27" s="261" t="str">
        <f>IF(Beginpagina!$D$23=0,"",Beginpagina!$D$23)</f>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t="str">
        <f>_xlfn.IFNA(VLOOKUP(C27,Beginpagina!$C$21:$G$26,5,0),"")</f>
        <v/>
      </c>
      <c r="M27" s="251" t="str">
        <f t="shared" si="0"/>
        <v/>
      </c>
      <c r="N27" s="251"/>
      <c r="O27" s="25"/>
    </row>
    <row r="28" spans="1:19" ht="18" customHeight="1" x14ac:dyDescent="0.2">
      <c r="C28" s="49" t="str">
        <f>IF(Beginpagina!$C$24=0,"",Beginpagina!$C$24)</f>
        <v/>
      </c>
      <c r="D28" s="261" t="str">
        <f>IF(Beginpagina!$D$24=0,"",Beginpagina!$D$24)</f>
        <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t="str">
        <f>_xlfn.IFNA(VLOOKUP(C28,Beginpagina!$C$21:$G$26,5,0),"")</f>
        <v/>
      </c>
      <c r="M28" s="251" t="str">
        <f t="shared" si="0"/>
        <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2</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Subsidieaanvraag voor 4.2 Meer bos in Overijssel</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Realisatie van bos, houtwal of erfbos inclusief het opstellen van een inrichtingsplan, beplantingsplan en een beheerplan</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2000000</v>
      </c>
      <c r="M26" s="251">
        <f t="shared" ref="M26:M29" si="0">IFERROR((IF(L26&gt;J26,L26-J26,0)),"")</f>
        <v>2000000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Subsidieaanvraag voor 4.2 Meer bos in Overijssel</v>
      </c>
      <c r="D61" s="56"/>
      <c r="E61" s="56"/>
      <c r="F61" s="56"/>
      <c r="G61" s="56"/>
      <c r="H61" s="57"/>
      <c r="I61" s="57"/>
      <c r="J61" s="57"/>
      <c r="K61" s="65"/>
      <c r="L61" s="65"/>
      <c r="M61" s="65" t="s">
        <v>25</v>
      </c>
      <c r="N61" s="59"/>
      <c r="O61" s="13"/>
    </row>
  </sheetData>
  <sheetProtection deleteRows="0"/>
  <mergeCells count="20">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Realisatie van bos, houtwal of erfbos inclusief het opstellen van een inrichtingsplan, beplantingsplan en een beheerplan</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2000000</v>
      </c>
      <c r="M26" s="251">
        <f t="shared" ref="M26:M29" si="0">IFERROR((IF(L26&gt;J26,L26-J26,0)),"")</f>
        <v>2000000</v>
      </c>
      <c r="N26" s="251"/>
      <c r="O26" s="25"/>
    </row>
    <row r="27" spans="1:19" ht="18" customHeight="1" x14ac:dyDescent="0.2">
      <c r="A27" s="3"/>
      <c r="B27" s="3"/>
      <c r="C27" s="49" t="str">
        <f>IF(Beginpagina!$C$23=0,"",Beginpagina!$C$23)</f>
        <v/>
      </c>
      <c r="D27" s="259" t="str">
        <f>IF(Beginpagina!$D$23=0,"",Beginpagina!$D$23)</f>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t="str">
        <f>_xlfn.IFNA(VLOOKUP(C27,Beginpagina!$C$21:$G$26,5,0),"")</f>
        <v/>
      </c>
      <c r="M27" s="251" t="str">
        <f t="shared" si="0"/>
        <v/>
      </c>
      <c r="N27" s="251"/>
      <c r="O27" s="25"/>
    </row>
    <row r="28" spans="1:19" ht="18" customHeight="1" x14ac:dyDescent="0.2">
      <c r="A28" s="3"/>
      <c r="B28" s="3"/>
      <c r="C28" s="49" t="str">
        <f>IF(Beginpagina!$C$24=0,"",Beginpagina!$C$24)</f>
        <v/>
      </c>
      <c r="D28" s="259" t="str">
        <f>IF(Beginpagina!$D$24=0,"",Beginpagina!$D$24)</f>
        <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t="str">
        <f>_xlfn.IFNA(VLOOKUP(C28,Beginpagina!$C$21:$G$26,5,0),"")</f>
        <v/>
      </c>
      <c r="M28" s="251" t="str">
        <f t="shared" si="0"/>
        <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2</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Subsidieaanvraag voor 4.2 Meer bos in Overijssel</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Realisatie van bos, houtwal of erfbos inclusief het opstellen van een inrichtingsplan, beplantingsplan en een beheerplan</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2000000</v>
      </c>
      <c r="M31" s="266">
        <f>IFERROR((IF(L31&gt;J31,L31-J31,0)),"")</f>
        <v>2000000</v>
      </c>
      <c r="N31" s="266"/>
      <c r="O31" s="25"/>
    </row>
    <row r="32" spans="1:22" ht="18" customHeight="1" x14ac:dyDescent="0.2">
      <c r="A32" s="3"/>
      <c r="B32" s="3"/>
      <c r="C32" s="41" t="str">
        <f>IF(Beginpagina!$C$23=0,"",Beginpagina!$C$23)</f>
        <v/>
      </c>
      <c r="D32" s="265" t="str">
        <f>IF(Beginpagina!$D$23=0,"",Beginpagina!$D$23)</f>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t="str">
        <f>_xlfn.IFNA(VLOOKUP(C32,Beginpagina!$C$21:$G$26,5,0),"")</f>
        <v/>
      </c>
      <c r="M32" s="266" t="str">
        <f>IFERROR((IF(L32&gt;J32,L32-J32,0)),"")</f>
        <v/>
      </c>
      <c r="N32" s="266"/>
      <c r="O32" s="25"/>
    </row>
    <row r="33" spans="1:19" ht="18" customHeight="1" x14ac:dyDescent="0.2">
      <c r="A33" s="3"/>
      <c r="B33" s="3"/>
      <c r="C33" s="41" t="str">
        <f>IF(Beginpagina!$C$24=0,"",Beginpagina!$C$24)</f>
        <v/>
      </c>
      <c r="D33" s="265" t="str">
        <f>IF(Beginpagina!$D$24=0,"",Beginpagina!$D$24)</f>
        <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t="str">
        <f>_xlfn.IFNA(VLOOKUP(C33,Beginpagina!$C$21:$G$26,5,0),"")</f>
        <v/>
      </c>
      <c r="M33" s="266" t="str">
        <f>IFERROR((IF(L33&gt;J33,L33-J33,0)),"")</f>
        <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2</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Subsidieaanvraag voor 4.2 Meer bos in Overijssel</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Realisatie van bos, houtwal of erfbos inclusief het opstellen van een inrichtingsplan, beplantingsplan en een beheerplan</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2000000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t="str">
        <f>IF(Beginpagina!$C$23=0,"",Beginpagina!$C$23)</f>
        <v/>
      </c>
      <c r="D13" s="140" t="str">
        <f>IF(Beginpagina!$D$23=0,"",Beginpagina!$D$23)</f>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t="str">
        <f>_xlfn.IFNA(VLOOKUP(C13,Beginpagina!$C$21:$G$26,5,0),"")</f>
        <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
      </c>
    </row>
    <row r="14" spans="1:14" s="70" customFormat="1" ht="18" customHeight="1" x14ac:dyDescent="0.2">
      <c r="A14" s="13"/>
      <c r="B14" s="13"/>
      <c r="C14" s="141" t="str">
        <f>IF(Beginpagina!$C$24=0,"",Beginpagina!$C$24)</f>
        <v/>
      </c>
      <c r="D14" s="140" t="str">
        <f>IF(Beginpagina!$D$24=0,"",Beginpagina!$D$24)</f>
        <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t="str">
        <f>_xlfn.IFNA(VLOOKUP(C14,Beginpagina!$C$21:$G$26,5,0),"")</f>
        <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Subsidieaanvraag voor 4.2 Meer bos in Overijssel</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2024-04-15T06:56:51Z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2023-11-21T13:50:11Z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19bf451e-bc4a-49b3-8259-3989a397bf96</vt:lpwstr>
  </property>
  <property fmtid="{D5CDD505-2E9C-101B-9397-08002B2CF9AE}" pid="8" name="MSIP_Label_1f7c1374-3856-4efe-8a20-c736d592c69d_ContentBits">
    <vt:lpwstr>0</vt:lpwstr>
  </property>
</Properties>
</file>